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11010" activeTab="0"/>
  </bookViews>
  <sheets>
    <sheet name="dod-1" sheetId="1" r:id="rId1"/>
    <sheet name="dod-2" sheetId="2" r:id="rId2"/>
  </sheets>
  <definedNames>
    <definedName name="_xlfn.AGGREGATE" hidden="1">#NAME?</definedName>
    <definedName name="Z_142BDADE_8EEE_4D55_A46E_A5D7BFF22624_.wvu.Rows" localSheetId="1" hidden="1">'dod-2'!#REF!</definedName>
    <definedName name="Z_19A6FC77_F3A5_4192_9C98_757A3D89AFDB_.wvu.Rows" localSheetId="1" hidden="1">'dod-2'!#REF!,'dod-2'!#REF!</definedName>
    <definedName name="_xlnm.Print_Area" localSheetId="0">'dod-1'!$A$1:$I$181</definedName>
    <definedName name="_xlnm.Print_Area" localSheetId="1">'dod-2'!$A$1:$H$12</definedName>
  </definedNames>
  <calcPr fullCalcOnLoad="1"/>
</workbook>
</file>

<file path=xl/sharedStrings.xml><?xml version="1.0" encoding="utf-8"?>
<sst xmlns="http://schemas.openxmlformats.org/spreadsheetml/2006/main" count="605" uniqueCount="273">
  <si>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</si>
  <si>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</si>
  <si>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</si>
  <si>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</si>
  <si>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</si>
  <si>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</si>
  <si>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</si>
  <si>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</si>
  <si>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</si>
  <si>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</si>
  <si>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</si>
  <si>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</si>
  <si>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С.В.Надал</t>
  </si>
  <si>
    <t xml:space="preserve">Затверджено </t>
  </si>
  <si>
    <t xml:space="preserve">Міський голова </t>
  </si>
  <si>
    <t>ВСЬОГО</t>
  </si>
  <si>
    <t xml:space="preserve">об'єктів, видатки на які у 2018 р. будуть </t>
  </si>
  <si>
    <t xml:space="preserve">Міська рада </t>
  </si>
  <si>
    <t>0110000</t>
  </si>
  <si>
    <t>0117350</t>
  </si>
  <si>
    <t>Розроблення схем планування та забудови територій (містобудівної документації)</t>
  </si>
  <si>
    <t>1210000</t>
  </si>
  <si>
    <t>Управління  житлово-комунального господарства, благоустрою  та екології</t>
  </si>
  <si>
    <t>Комунальному підприємству " Тернопільський  міський лікувально-діагностичний центр"  на капітальний ремонт приміщень</t>
  </si>
  <si>
    <t>0710000</t>
  </si>
  <si>
    <t>Відділ   охорони здоров'я  та медичного забезпечення</t>
  </si>
  <si>
    <t>0712080</t>
  </si>
  <si>
    <t>Амбулаторно-поліклінічна допомога населенню ,крім первинної медичної допомоги</t>
  </si>
  <si>
    <t>Керівництво і управління у відповідній сфері у містах (місті Києві), селищах, селах, об’єднаних територіальних громадах</t>
  </si>
  <si>
    <t>до рішення  міської ради</t>
  </si>
  <si>
    <t>Реставрація  приміщень  комунального  підприємства " Тернопільський  міський лікувально-діагностичний центр"</t>
  </si>
  <si>
    <t>6797,7</t>
  </si>
  <si>
    <t>200735,2</t>
  </si>
  <si>
    <t>Капітальний ремонт приміщення  по вул.Коперника,1</t>
  </si>
  <si>
    <t>1210160</t>
  </si>
  <si>
    <t>560,0</t>
  </si>
  <si>
    <t>1010000</t>
  </si>
  <si>
    <t xml:space="preserve">Управління культури і мистецтв </t>
  </si>
  <si>
    <t>11894,2</t>
  </si>
  <si>
    <t xml:space="preserve">Забезпечення діяльності інших закладів в галузі культури і мистецтва  </t>
  </si>
  <si>
    <t>КП " Об"єднання парків культури і відпочинку м.Тернополя" на поповнення зоокутка тваринами</t>
  </si>
  <si>
    <t>5,0</t>
  </si>
  <si>
    <t>КП " Об"єднання парків культури і відпочинку м.Тернополя"  на капітальний ремонт пішохідної зони від центральної алеї до зоокутка та навколо зоокутка в парку " Топільче" в м.Тернополі</t>
  </si>
  <si>
    <t>395,634</t>
  </si>
  <si>
    <t>КП " Об"єднання парків культури і відпочинку м.Тернополя"  на капітальний ремонт  освітлення навколо  зоокутка  в парку " Топільче" в м.Тернополі</t>
  </si>
  <si>
    <t>Стоматологічна допомога населенню</t>
  </si>
  <si>
    <t>Комунальному некомерційному підприємству " Тернопільська  міська комунальна стоматологічна поліклініка" на капітальний ремонт  ліфта</t>
  </si>
  <si>
    <t>0712100</t>
  </si>
  <si>
    <t>98,0</t>
  </si>
  <si>
    <t>Комунальному некомерційному підприємству " Тернопільська  міська комунальна стоматологічна поліклініка" на капітальний ремонт приміщення ( заміна вікон)</t>
  </si>
  <si>
    <t>41,3</t>
  </si>
  <si>
    <t>Придбання пакетів програмного забезпечення для інформаційних систем відповідно до " Програми  оновлення містобудівної документації та ведення  містобудівного кадастру на 2016-2018роки"</t>
  </si>
  <si>
    <t>Первинна медична допомога населенню, що надається центрами первинної медичної (медико-санітарної) допомоги</t>
  </si>
  <si>
    <t xml:space="preserve">Тернопільському міському комунальному закладу " Центр первинної медико-санітарної допомоги" на капітальний ремонт  приміщення амбулаторії по вул. Купчинського,14 </t>
  </si>
  <si>
    <t>0712111</t>
  </si>
  <si>
    <t>Тернопільському комунальному некомерційному підприємству  " Центр первинної медико-санітарної допомоги" на капітальний ремонт даху над будівлею поліклініки Тернопільського  міського комунального  закладу " Центр первинної медико-санітарної допомоги" по вул. Купчинського,14 в м.Тернополі</t>
  </si>
  <si>
    <t>1216030</t>
  </si>
  <si>
    <t>Організація благоустрою населених пунктів</t>
  </si>
  <si>
    <t>Капітальний ремонт  та реконструкція об"єктів благоустрою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</si>
  <si>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0610000</t>
  </si>
  <si>
    <t>Управління освіти і науки</t>
  </si>
  <si>
    <t>Надання загальної  середньої освіти загальноосвітніми   навчальними закладами  ( в т.ч. школою-дитячим садком, інтернатом  при школі), спеціалізованими  школами, ліцеями, гімназіями, колегіумами</t>
  </si>
  <si>
    <t>0611020</t>
  </si>
  <si>
    <t xml:space="preserve">  Тернопільській ї  загальноосвітній   школі  І-ІІІ ступенів № 21 Тернопільської міської ради  на капітальний ремонт будівлі </t>
  </si>
  <si>
    <t>250,0</t>
  </si>
  <si>
    <t>3110000</t>
  </si>
  <si>
    <t xml:space="preserve">Управління обліку та контролю за використанням  комунального  майна </t>
  </si>
  <si>
    <t>1376,2</t>
  </si>
  <si>
    <t>3117693</t>
  </si>
  <si>
    <t xml:space="preserve">Інші заходи, пов'язані з економічною діяльністю </t>
  </si>
  <si>
    <t>Капітальний ремонт приміщення  будівлі по вул.Острозького,3</t>
  </si>
  <si>
    <t>1014030</t>
  </si>
  <si>
    <t>Забезпечення діяльності бібліотек</t>
  </si>
  <si>
    <t xml:space="preserve">Капітальний ремонт бібліотеки № 2 для дітей </t>
  </si>
  <si>
    <t>300,0</t>
  </si>
  <si>
    <t>КП " Об"єднання парків культури і відпочинку м.Тернополя" на капітальний ремонт сходів на вул. Миру в Парку " Топільче"</t>
  </si>
  <si>
    <t>1014081</t>
  </si>
  <si>
    <t>КП " Об"єднання парків культури і відпочинку м.Тернополя" на придбання обладнання  для рятувальників та плавзасобів  відповідно до Комплексної Програми розвитку водосховища " Тернопільський став" на 2017-2019 роки</t>
  </si>
  <si>
    <t>КП " Об"єднання парків культури і відпочинку м.Тернополя" на придбання дерев та кущів</t>
  </si>
  <si>
    <t>0117670</t>
  </si>
  <si>
    <t>Внески до статутного капіталу суб»єктів господарювання</t>
  </si>
  <si>
    <t>КП "Еней" для забезпечення статутної діяльності в обмін на корпоративні права</t>
  </si>
  <si>
    <t>1217670</t>
  </si>
  <si>
    <t>КП теплових мереж  " Тернопільміськтеплокомуненерго" на капітальний ремонт системи теплопостачання гуртожитку за адресою вул.Збаразька,35 в м.Тернополі</t>
  </si>
  <si>
    <t>44200,0</t>
  </si>
  <si>
    <t>Капітальний ремонт  та реконструкція шляхо-мостового господарства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</si>
  <si>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Будівництво об"єктів житлово-комунального господарства</t>
  </si>
  <si>
    <t>Будівництво та проведення інженерних мереж до кварталу садибних житлових будинків на вул. Микулинецькій в м.Тернополі ( водо,електропостачання)</t>
  </si>
  <si>
    <t>1217310</t>
  </si>
  <si>
    <t>4000,0</t>
  </si>
  <si>
    <t xml:space="preserve">Рекультивація земель  ( організація рельєфу вертикальне планування ) кварталу </t>
  </si>
  <si>
    <t>1500,0</t>
  </si>
  <si>
    <t>Проведення археологічних досліджень (розробок) біля замку в м. Тернополі згідно "Програми збереження культурної спадщини міста Тернополя  на 2017-2020 роки"</t>
  </si>
  <si>
    <t>1017350</t>
  </si>
  <si>
    <t>200</t>
  </si>
  <si>
    <t>Проведення археологічних досліджень (розкопок) біля замку в м. Тернополі згідно "Програми збереження культурної спадщини міста Тернополя  на 2017-2020 роки"</t>
  </si>
  <si>
    <t>0611150</t>
  </si>
  <si>
    <t>Методичне забезпечення діяльності навчальних закладів</t>
  </si>
  <si>
    <t>Тернопільському   комунальному   методичному  центру  науково-освітніх інновацій і моніторингу на реконструкцію (реставрацію)  частини  горища під нежитлові приміщення за адресою булюТ.Шевченка,1</t>
  </si>
  <si>
    <t>494,0</t>
  </si>
  <si>
    <t xml:space="preserve"> Реконструкція благоустрою пришкільної території Тернопільської   спеціалізованої    загальноосвітньої    школи   1-111 ступенів № 3  з поглибленим вивченням іноземних мов  Тернопільської міської ради по вул.Грушевського,3</t>
  </si>
  <si>
    <t>Встановлення автоматизованої інформаційної бібліотечної системи " УФД / бібліотека"</t>
  </si>
  <si>
    <t>200,0</t>
  </si>
  <si>
    <t>Внески до статутного капіталу суб"єктів господарювання</t>
  </si>
  <si>
    <t xml:space="preserve">КП теплових мереж "Тернопільміськтеплокомпуненерго" для забезпечення статутної діяльності в обмін на корпоративні права, як суб"єкту природньої монополії для операційної діяльності </t>
  </si>
  <si>
    <t>8350,0</t>
  </si>
  <si>
    <t xml:space="preserve">КП " Тернопільводоканал "  для забезпечення статутної діяльності в обмін на корпоративні права,, як суб"єкту природньої монополії для операційної діяльності </t>
  </si>
  <si>
    <t>1017380</t>
  </si>
  <si>
    <t>Реалізація інших заходів щодо соціально - економічного розвитку територій</t>
  </si>
  <si>
    <t>Релігійній громаді " Парафія Храму Різдва Христового місто Тернопіль Тернопільської Єпархії Української Автокефальної Православної  Церкви" на ліквідацію передаварійного стану та реставрацію фасадів і даху пам"ятки орхітектури  17 ст Церкви Різдва Христового  ( охор № 636) по вул.Руській , 22 в м.Тернополі</t>
  </si>
  <si>
    <t>Релігійній  організації  " Парафія Храму Різдва Христового місто Тернопіль Тернопільської Єпархії Української Автокефальної Православної  Церкви" на ліквідацію передаварійного стану та реставрацію фасадів і даху пам"ятки орхітектури  17 ст Церкви Різдва Христового  ( охор № 636) по вул.Руській , 22 в м.Тернополі</t>
  </si>
  <si>
    <t>Забезпечення діяльності палаців i будинків культури, клубів, центрів дозвілля та iнших клубних закладів</t>
  </si>
  <si>
    <t xml:space="preserve"> БК " Кутківці" на придбання обладнання для системи автоматичної пожежної сигналізації  з встановленням</t>
  </si>
  <si>
    <t xml:space="preserve"> БК " Пронятин" на придбання обладнання для системи автоматичної пожежної сигналізації  з встановленням</t>
  </si>
  <si>
    <t>3710000</t>
  </si>
  <si>
    <t xml:space="preserve">Фінансове управління </t>
  </si>
  <si>
    <t>23210,1</t>
  </si>
  <si>
    <t>3718880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</si>
  <si>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</si>
  <si>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</si>
  <si>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23110,1</t>
  </si>
  <si>
    <t>Багатопрофільна стаціонарна медична допомога  населенню</t>
  </si>
  <si>
    <t xml:space="preserve">Комунальному некомерційному підприємству " Міська комунальна лікарня № 3" на придбання обладнання </t>
  </si>
  <si>
    <t>0712010</t>
  </si>
  <si>
    <t>Управління у справах сім"ї, молодіжної політики і  спорту</t>
  </si>
  <si>
    <t>22708,5</t>
  </si>
  <si>
    <t>Проектні, будівельно-ремонтні роботи, придбання житла та приміщень для  розвитку сімейних та інших форм виховання, наближених до сімейних, та забезпечення житлом дітей-сиріт, осіб з їх числа</t>
  </si>
  <si>
    <t>Проектні, будівельно-ремонтні роботи, придбання житла та приміщень для  розвитку сімейних та інших форм виховання, наближених до сімейних, та забезпечення житлом дітей-сиріт, осіб з їх числа ( субвенція з державного бюджету)</t>
  </si>
  <si>
    <t>Придбання комп"ютерів згідно Програми " Комп"ютеризація бібліотек"</t>
  </si>
  <si>
    <t>Придбання комп"ютерного обладнання та технічних комплексів  згідно Програми " Комп"ютеризація бібліотек"</t>
  </si>
  <si>
    <t>Надання дошкільної  освіти</t>
  </si>
  <si>
    <t>0611010</t>
  </si>
  <si>
    <t>ТДНЗ № 38 Тернопільської міської ради на капітальний ремонт будівлі</t>
  </si>
  <si>
    <t>Утримання та навчально-тренувальна робота дитячо-юнацьких спортивних шкіл</t>
  </si>
  <si>
    <t>КЗ " ДЮСШ з футболу та інших ігрових видів спорту"  на  придбання та встановлення тимчасових споруд    ( малих архітектурних  форм)</t>
  </si>
  <si>
    <t>КЗ " ДЮСШ з футболу та інших ігрових видів спорту"  на придбання  обладнання та інвентаря</t>
  </si>
  <si>
    <t>400,0</t>
  </si>
  <si>
    <t>80,0</t>
  </si>
  <si>
    <t>КЗ " ДЮСШ з футболу та інших ігрових видів спорту"  на капітальний ремонт- встановлення групи малих архітектурних форм роздягалень,душових, туалетів та технічних приміщень біля футбольного поля в парку " Топільче"</t>
  </si>
  <si>
    <t>КЗ " СДЮСШ "Екстрім"  на будівництво комплексу трамплінів для лижного фрістайлу</t>
  </si>
  <si>
    <t>КЗ " СДЮСШ "Екстрім"  на будівництво  трампліну  для лижного фрістайлу по вул. Генерала М.Тарнавського в м.Тернополі</t>
  </si>
  <si>
    <t xml:space="preserve">Забезпечення діяльності інших  закладів </t>
  </si>
  <si>
    <t>Виготовлення проектно- кошторисної документації на проведення капітального ремонту приміщення Дитячо-юнацького пластового центру</t>
  </si>
  <si>
    <t>25,0</t>
  </si>
  <si>
    <t xml:space="preserve"> Виготовлення проектно-кошторисної документації на проведення капітального ремонту санвузлів, системи опалення і вентиляції, водопроводу  і каналізації Дитячо-юнацького пластового центру</t>
  </si>
  <si>
    <t>0810000</t>
  </si>
  <si>
    <t>Управління соціальної політики</t>
  </si>
  <si>
    <t>1241,2</t>
  </si>
  <si>
    <t>0816082</t>
  </si>
  <si>
    <t>Придбання житла для окремих категорій населення відповідно до законодавства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</si>
  <si>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</si>
  <si>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28428,535</t>
  </si>
  <si>
    <t xml:space="preserve"> Інші заходи,пов»язані з економічною діяльністю </t>
  </si>
  <si>
    <t>Проведення капітальних видатків в квартирах  для дітей-сиріт по вул.Овочева,9</t>
  </si>
  <si>
    <t xml:space="preserve"> Тернопільському   комунальному   методичному  центру  науково-освітніх інновацій  та  моніторингу на придбання основних засобів ( субвенція з державного бюджету) </t>
  </si>
  <si>
    <t>0611070</t>
  </si>
  <si>
    <t>Надання загальної середньої освіти спеціалізованими загально-освітніми  школами- інтернатами, школами та іншими навчальними  закладами  для дітей ,які потребують корекції фізичного та (або) розумового розвитку</t>
  </si>
  <si>
    <t xml:space="preserve"> Тернопільській  спеціальній   загальноосвітній    школі I-III ступенів   Тернопільської міської ради  на придбання основних засобів ( субвенція з державного бюджету)</t>
  </si>
  <si>
    <t xml:space="preserve"> Тернопільській  спеціальній   загальноосвітній    школі I-III ступенів   Тернопільської міської ради  на придбання основних засобів ( на умовах співфінансування)</t>
  </si>
  <si>
    <t xml:space="preserve"> Тернопільському   навчально-виховному   комплексу  загальноосвітня школа І-ІІІ ступенів-правовий ліцей  №2  Тернопільської міської ради на придбання основних засобів ( субвенція з державного бюджету)</t>
  </si>
  <si>
    <t xml:space="preserve"> Тернопільському   навчально-виховному   комплексу  загальноосвітня школа І-ІІІ ступенів-правовий ліцей  №2  Тернопільської міської ради на придбання основних засобів ( на умовах співфінансування)</t>
  </si>
  <si>
    <t>Тернопільській  спеціалізованій   загальноосвітній   школі  1-111 ступенів № 3  з поглибленим вивченням іноземних мов  Тернопільської міської ради на  на придбання основних засобів ( субвенція з державного бюджету)</t>
  </si>
  <si>
    <t>Тернопільській  спеціалізованій   загальноосвітній   школі  1-111 ступенів № 3  з поглибленим вивченням іноземних мов  Тернопільської міської ради на  на придбання основних засобів ( на умовах співфінансування)</t>
  </si>
  <si>
    <t>Тернопільській  спеціалізованій   загальноосвітній   школі  1-111 ступенів № 5  з поглибленим вивченням іноземних мов  Тернопільської міської ради на  на придбання основних засобів ( субвенція з державного бюджету)</t>
  </si>
  <si>
    <t>Тернопільській  спеціалізованій   загальноосвітній   школі  1-111 ступенів № 5  з поглибленим вивченням іноземних мов  Тернопільської міської ради на  на придбання основних засобів ( на умовах співфінансування)</t>
  </si>
  <si>
    <t xml:space="preserve">  Тернопільській ї  загальноосвітній   школі  І-ІІІ ступенів №4  Тернопільської міської ради  на  придбання основних засобів ( субвенція з державного бюджету)</t>
  </si>
  <si>
    <t xml:space="preserve">  Тернопільській ї  загальноосвітній   школі  І-ІІІ ступенів №4  Тернопільської міської ради  на  придбання основних засобів ( на умовах співфінансування)</t>
  </si>
  <si>
    <t>Тернопільському  навчально-виховному  комплексу " Школа-ліцей №6" Тернопільської міської ради  на  придбання основних засобів ( субвенція з державного бюджету)</t>
  </si>
  <si>
    <t>Тернопільському  навчально-виховному  комплексу " Школа-ліцей №6" Тернопільської міської ради  на   придбання основних засобів ( на умовах співфінансування)</t>
  </si>
  <si>
    <t>Тернопільській  спеціалізованій   загальноосвітній   школі  1-111 ступенів № 7  з поглибленим вивченням іноземних мов  Тернопільської міської ради на  на придбання основних засобів ( субвенція з державного бюджету)</t>
  </si>
  <si>
    <t>Тернопільській  спеціалізованій   загальноосвітній   школі  1-111 ступенів № 7  з поглибленим вивченням іноземних мов  Тернопільської міської ради на  на придбання основних засобів ( на умовах співфінансування)</t>
  </si>
  <si>
    <t xml:space="preserve">  Тернопільській ї  загальноосвітній   школі  І-ІІІ ступенів №8  Тернопільської міської ради  на  придбання основних засобів ( субвенція з державного бюджету)</t>
  </si>
  <si>
    <t xml:space="preserve">  Тернопільській ї  загальноосвітній   школі  І-ІІІ ступенів №8  Тернопільської міської ради  на  придбання основних засобів ( на умовах співфінансування)</t>
  </si>
  <si>
    <t>ТНВК " Загальноосвітній  школі   1-111 ступенів   економічний ліцей № 9 " ім. І.Блажкевич Тернопільської міської ради   на  придбання основних засобів ( субвенція з державного бюджету)</t>
  </si>
  <si>
    <t>ТНВК " Загальноосвітній  школі   1-111 ступенів   економічний ліцей № 9 " ім. І.Блажкевич Тернопільської міської ради   на  придбання основних засобів  ( на умовах співфінансування)</t>
  </si>
  <si>
    <t xml:space="preserve">  Тернопільській ї  загальноосвітній   школі  І-ІІІ ступенів №10  Тернопільської міської ради  на  придбання основних засобів ( субвенція з державного бюджету)</t>
  </si>
  <si>
    <t xml:space="preserve">  Тернопільській ї  загальноосвітній   школі  І-ІІІ ступенів №10  Тернопільської міської ради  на  придбання основних засобів ( на умовах співфінансування)</t>
  </si>
  <si>
    <t xml:space="preserve">  Тернопільській ї  загальноосвітній   школі  І-ІІІ ступенів №11  Тернопільської міської ради  на  придбання основних засобів ( субвенція з державного бюджету)</t>
  </si>
  <si>
    <t xml:space="preserve">  Тернопільській ї  загальноосвітній   школі  І-ІІІ ступенів №11  Тернопільської міської ради  на  придбання основних засобів ( на умовах співфінансування)</t>
  </si>
  <si>
    <t>Тернопільському  навчально-виховному  комплексу " Школа -колегіум Патріарха Й.Сліпого Тернопільської міської ради на придбання основних засобів ( субвенція з державного бюджету)</t>
  </si>
  <si>
    <t>Тернопільському  навчально-виховному  комплексу " Школа -колегіум Патріарха Й.Сліпого Тернопільської міської ради на придбання основних засобів  ( на умовах співфінансування)</t>
  </si>
  <si>
    <t xml:space="preserve">  Тернопільській ї  загальноосвітній   школі  І-ІІІ ступенів №13  Тернопільської міської ради   ім. А.Юркевича на  придбання основних засобів ( субвенція з державного бюджету)</t>
  </si>
  <si>
    <t xml:space="preserve">  Тернопільській ї  загальноосвітній   школі  І-ІІІ ступенів №14  Тернопільської міської ради  на  придбання основних засобів ( субвенція з державного бюджету)</t>
  </si>
  <si>
    <t xml:space="preserve">  Тернопільській ї  загальноосвітній   школі  І-ІІІ ступенів №14  Тернопільської міської ради  на  придбання основних засобів ( на умовах співфінансування)</t>
  </si>
  <si>
    <t>Тернопільському навчально виховному   комплексу  " Загальноосвітня школа  1-111 ступенів  медичний  ліцей № 15"  Тернопільської міської ради   на  придбання основних засобів ( субвенція з державного бюджету)</t>
  </si>
  <si>
    <t>Тернопільському навчально виховному   комплексу  " Загальноосвітня школа  1-111 ступенів  медичний  ліцей № 15"  Тернопільської міської ради   на  придбання основних засобів ( на умовах співфінансування)</t>
  </si>
  <si>
    <t xml:space="preserve">  Тернопільській ї  загальноосвітній   школі  І-ІІІ ступенів №16  Тернопільської міської ради   ім. В.Левицького на  придбання основних засобів ( субвенція з державного бюджету)</t>
  </si>
  <si>
    <t xml:space="preserve">  Тернопільській ї  загальноосвітній   школі  І-ІІІ ступенів №16  Тернопільської міської ради   ім.В.Левицького на  придбання основних засобів ( на умовах співфінансування)</t>
  </si>
  <si>
    <t>Тернопільській  спеціалізованій   загальноосвітній   школі  1-111 ступенів № 17  з поглибленим вивченням іноземних мов  Тернопільської міської ради на  на придбання основних засобів ( субвенція з державного бюджету)</t>
  </si>
  <si>
    <t>Тернопільській  спеціалізованій   загальноосвітній   школі  1-111 ступенів № 17  з поглибленим вивченням іноземних мов  Тернопільської міської ради на  на придбання основних засобів ( на умовах співфінансування)</t>
  </si>
  <si>
    <t xml:space="preserve">  Тернопільській ї  загальноосвітній   школі  І-ІІІ ступенів №18 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</si>
  <si>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№18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</si>
  <si>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№19 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</si>
  <si>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№19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</si>
  <si>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№20 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</si>
  <si>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№20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</si>
  <si>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№21 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</si>
  <si>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№21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</si>
  <si>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№22 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</si>
  <si>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№22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</si>
  <si>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№23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</si>
  <si>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№23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</si>
  <si>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№24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</si>
  <si>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№24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</si>
  <si>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№25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</si>
  <si>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№25  Тернопільської міської ради    на  придбання основних засобів ( на умовах співфінансування)</t>
  </si>
  <si>
    <t xml:space="preserve">  Тернопільській ї  загальноосвітній   школі  І-ІІІ ступенів №26 Тернопільської міської ради  ім. Д.Заплітного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</si>
  <si>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№26  Тернопільської міської ради  ім.Д.Заплітного  на  придбання основних засобів ( на умовах співфінансування)</t>
  </si>
  <si>
    <t xml:space="preserve">  Тернопільській ї  загальноосвітній   школі  І-ІІІ ступенів №27 Тернопільської міської ради   ім. В. Гурняка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</si>
  <si>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№27  Тернопільської міської ради ім.В.Гурняка   на  придбання основних засобів ( на умовах співфінансування)</t>
  </si>
  <si>
    <t xml:space="preserve">  Тернопільській ї  загальноосвітній   школі  І-ІІІ ступенів №28 Тернопільської міської ради    на  придбання основних засобів ( субвенція з державного бюджету)</t>
  </si>
  <si>
    <t xml:space="preserve">  Тернопільській ї  загальноосвітній   школі  І-ІІІ ступенів №28  Тернопільської міської ради    на  придбання основних засобів ( на умовах співфінансування)</t>
  </si>
  <si>
    <t>Тернопільській  спеціалізованій   загальноосвітній   школі  1-111 ступенів № 29  з поглибленим вивченням іноземних мов  Тернопільської міської ради на  на придбання основних засобів ( субвенція з державного бюджету)</t>
  </si>
  <si>
    <t>Тернопільській  спеціалізованій   загальноосвітній   школі  1-111 ступенів № 29  з поглибленим вивченням іноземних мов  Тернопільської міської ради   на придбання основних засобів ( на умовах співфінансування)</t>
  </si>
  <si>
    <t>Тернопільському  ТНВК " Дошкільний навчальний заклад- загальноосвітня   школі  І-ІІІ ступенів № 30 Тернопільської міської ради на придбання основних засобів ( на умовах співфінансування)</t>
  </si>
  <si>
    <t>Тернопільському  ТНВК " Дошкільний навчальний заклад- загальноосвітня   школі  І-ІІІ ступенів № 30 Тернопільської міської ради   на придбання основних засобів ( субвенція з державного бюджету)</t>
  </si>
  <si>
    <t>Тернопільській   спеціалізованій  загальноосвітній  школі  1 ступеня повного  дня з поглибленим вивченням  іноземних мов  Тернопільської міської ради на придбання основних засобів ( субвенція з державного бюджету)</t>
  </si>
  <si>
    <t>Тернопільській   спеціалізованій  загальноосвітній  школі  1 ступеня повного  дня з поглибленим вивченням  іноземних мов  Тернопільської міської ради на придбання основних засобів ( на умовах співфінансування)</t>
  </si>
  <si>
    <t>Тернопільській   спеціалізованій  загальноосвітній  школі  1 ступеня повного  дня з поглибленим вивченням  основ економіки   Тернопільської міської ради на придбання основних засобів ( субвенція з державного бюджету)</t>
  </si>
  <si>
    <t>Тернопільській   спеціалізованій  загальноосвітній  школі  1 ступеня повного  дня з поглибленим вивченням основ економіки  Тернопільської міської ради на придбання основних засобів ( на умовах співфінансування)</t>
  </si>
  <si>
    <t>Тернопільській класичній  гімназії  Тернопільської міської ради на придбання основних засобів ( субвенція з державного бюджету)</t>
  </si>
  <si>
    <t>Тернопільській класичній  гімназії  Тернопільської міської ради на придбання основних засобів ( на умовах співфінансування)</t>
  </si>
  <si>
    <t>Тернопільському  навчально-виховному   комплексу  школа-дитячий садок № 7 Тернопільської міської ради на  придбання основних засобів  ( субвенція з державного бюджету)</t>
  </si>
  <si>
    <t>Тернопільському  навчально-виховному   комплексу  школа-дитячий садок № 7 Тернопільської міської ради на  придбання основних засобів ( на умовах співфінансування)</t>
  </si>
  <si>
    <t>Тернопільському  навчально-виховному   комплексу  школа-дитячий садок №28 Тернопільської міської ради на  придбання основних засобів  ( субвенція з державного бюджету)</t>
  </si>
  <si>
    <t>Тернопільському  навчально-виховному   комплексу  школа-дитячий садок № 28 Тернопільської міської ради на  придбання основних засобів ( на умовах співфінансування)</t>
  </si>
  <si>
    <t>Тернопільському  навчально-виховному   комплексу  школа-дитячий садок №32 Тернопільської міської ради на  придбання основних засобів  ( субвенція з державного бюджету)</t>
  </si>
  <si>
    <t>Тернопільському  навчально-виховному   комплексу  школа-дитячий садок № 32 Тернопільської міської ради на  придбання основних засобів ( на умовах співфінансування)</t>
  </si>
  <si>
    <t>Тернопільському  навчально-виховному   комплексу  школа-дитячий садок №35 Тернопільської міської ради на  придбання основних засобів  ( субвенція з державного бюджету)</t>
  </si>
  <si>
    <t>Тернопільському  навчально-виховному   комплексу  школа-дитячий садок № 35 Тернопільської міської ради на  придбання основних засобів ( на умовах співфінансування)</t>
  </si>
  <si>
    <t>Додаток№1</t>
  </si>
  <si>
    <t xml:space="preserve">  Тернопільській ї  загальноосвітній   школі  І-ІІІ ступенів №13    ім. А.Юркевича Тернопільської міської ради  на  придбання основних засобів ( на умовах співфінансування)</t>
  </si>
  <si>
    <t>7100</t>
  </si>
  <si>
    <t>Капітальний ремонт нежитлових приміщень  в будівлі по вул.Т.Шевченка,3 ( I поверх)</t>
  </si>
  <si>
    <t>130,0</t>
  </si>
  <si>
    <t>Реставрація нежитлових приміщень в  будівлі по вул.Т.Шевченка,3 ( I поверх)</t>
  </si>
  <si>
    <t>500,0</t>
  </si>
  <si>
    <t>Капітальний ремонт нежитлових приміщень із встановленням ІТП в будівлі по вул.Т.Шевченка,21</t>
  </si>
  <si>
    <t>Реставрація нежитлових приміщень та  встановлення  ІТП в будівлі по вул.Т.Шевченка,21</t>
  </si>
  <si>
    <t xml:space="preserve">  Тернопільській ї  загальноосвітній   школі  І-ІІІ ступенів № 22 Тернопільської міської ради  на придбання основних засобів</t>
  </si>
  <si>
    <t>150,0</t>
  </si>
  <si>
    <t xml:space="preserve">  Тернопільській ї  загальноосвітній   школі  І-ІІІ ступенів № 22 Тернопільської міської ради  на капітальний ремонт  будівлі</t>
  </si>
  <si>
    <t>0611120</t>
  </si>
  <si>
    <t>Підготовка кадрів вищими навчальними закладами  I  і  II рівнів акредитації ( коледжами, технікумами, училищами)</t>
  </si>
  <si>
    <t xml:space="preserve">  Галицькому коледжу ім.В.Чорновола  на  придбання основних засобів</t>
  </si>
  <si>
    <t>539,0</t>
  </si>
  <si>
    <t>КП " Об"єднання парків культури і відпочинку м.Тернополя" на капітальний ремонт сходів на вул. Миру в Парку " Топільче" за адресою ділянка від вул.Миру до моста через р.Серет</t>
  </si>
  <si>
    <t xml:space="preserve">Тернопільській ї  загальноосвітній   школі  І-ІІІ ступенів №28 Тернопільської міської ради    на капітальний ремонт господарської будівлі ( громадський бюджет « Центр молодіжного дозвілля») </t>
  </si>
  <si>
    <t>КП теплових мереж "Тернопільміськтеплокомуненерго" для забезпечення статутної діяльності в обмін на корпоративні права</t>
  </si>
  <si>
    <t xml:space="preserve">  Тернопільській ї  загальноосвітній   школі  І-ІІІ ступенів № 21 Тернопільської міської ради  на капітальний ремонт асфальтного покриття</t>
  </si>
  <si>
    <t xml:space="preserve">  Тернопільській ї  загальноосвітній   школі  І-ІІІ ступенів № 21 Тернопільської міської ради  на капітальний ремонт будівлі</t>
  </si>
  <si>
    <t xml:space="preserve"> Капітальний  ремонт санвузлів, системи опалення і вентиляції, водопроводу  і каналізації Дитячо-юнацького пластового центру</t>
  </si>
  <si>
    <t xml:space="preserve"> БК " Кутківці " на капітальний ремонт огорожі та підпірної стінки</t>
  </si>
  <si>
    <t>110,0</t>
  </si>
  <si>
    <t xml:space="preserve">Додаток №2 </t>
  </si>
  <si>
    <t>Зміни до перелік місцевих ( регіональних ) програм , які  фінансуватимуться  за рахунок коштів бюджету міста Тернополя  у  2018 році</t>
  </si>
  <si>
    <t>грн.</t>
  </si>
  <si>
    <t>Код тимчасової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</si>
  <si>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</si>
  <si>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</si>
  <si>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/ТПКВКМБ/ТКВКБМС</t>
  </si>
  <si>
    <t>Найменування місцевої (регіональної) програми</t>
  </si>
  <si>
    <t>Загальний фонд</t>
  </si>
  <si>
    <t xml:space="preserve">Спеціальний фонд </t>
  </si>
  <si>
    <t>Разом загальний та спеціальний фонд</t>
  </si>
  <si>
    <t>0117693</t>
  </si>
  <si>
    <t>7693</t>
  </si>
  <si>
    <t>0490</t>
  </si>
  <si>
    <t xml:space="preserve">Інша економічна діяльність  </t>
  </si>
  <si>
    <t>Програма підтримки громадських організацій на 2016-2018 роки</t>
  </si>
  <si>
    <t>Програма підтримки книговидання місцевих авторів  та засобів масової інформації ; висвітлення діяльності органів місцевого самоврядування на 2016-2018роки</t>
  </si>
  <si>
    <t>до рішення  міської ради від 15.06.18р. №7/25/42</t>
  </si>
  <si>
    <t>від 15.06.2018р.  №7/25/42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</si>
</sst>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_-* #,##0.000\ &quot;₴&quot;_-;\-* #,##0.000\ &quot;₴&quot;_-;_-* &quot;-&quot;???\ &quot;₴&quot;_-;_-@_-"/>
    <numFmt numFmtId="204" formatCode="#,##0.000_ ;\-#,##0.000\ "/>
    <numFmt numFmtId="205" formatCode="#,##0.0_ ;\-#,##0.0\ "/>
  </numFmts>
  <fonts count="6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43" fillId="3" borderId="0" applyNumberFormat="0" applyBorder="0" applyAlignment="0" applyProtection="0"/>
    <xf numFmtId="0" fontId="35" fillId="38" borderId="1" applyNumberFormat="0" applyAlignment="0" applyProtection="0"/>
    <xf numFmtId="0" fontId="40" fillId="39" borderId="2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7" borderId="1" applyNumberFormat="0" applyAlignment="0" applyProtection="0"/>
    <xf numFmtId="0" fontId="45" fillId="0" borderId="6" applyNumberFormat="0" applyFill="0" applyAlignment="0" applyProtection="0"/>
    <xf numFmtId="0" fontId="42" fillId="40" borderId="0" applyNumberFormat="0" applyBorder="0" applyAlignment="0" applyProtection="0"/>
    <xf numFmtId="0" fontId="0" fillId="41" borderId="7" applyNumberFormat="0" applyFont="0" applyAlignment="0" applyProtection="0"/>
    <xf numFmtId="0" fontId="34" fillId="38" borderId="8" applyNumberFormat="0" applyAlignment="0" applyProtection="0"/>
    <xf numFmtId="0" fontId="4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10" applyNumberFormat="0" applyAlignment="0" applyProtection="0"/>
    <xf numFmtId="0" fontId="51" fillId="49" borderId="11" applyNumberFormat="0" applyAlignment="0" applyProtection="0"/>
    <xf numFmtId="0" fontId="52" fillId="49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50" borderId="16" applyNumberFormat="0" applyAlignment="0" applyProtection="0"/>
    <xf numFmtId="0" fontId="58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115">
      <alignment/>
      <protection/>
    </xf>
    <xf numFmtId="0" fontId="0" fillId="0" borderId="0" xfId="115" applyFont="1">
      <alignment/>
      <protection/>
    </xf>
    <xf numFmtId="0" fontId="1" fillId="0" borderId="0" xfId="115" applyFont="1" applyAlignment="1">
      <alignment horizontal="center"/>
      <protection/>
    </xf>
    <xf numFmtId="0" fontId="0" fillId="0" borderId="0" xfId="113">
      <alignment/>
      <protection/>
    </xf>
    <xf numFmtId="0" fontId="2" fillId="0" borderId="0" xfId="113" applyFont="1">
      <alignment/>
      <protection/>
    </xf>
    <xf numFmtId="0" fontId="0" fillId="0" borderId="0" xfId="113" applyFont="1">
      <alignment/>
      <protection/>
    </xf>
    <xf numFmtId="0" fontId="6" fillId="0" borderId="0" xfId="113" applyFont="1">
      <alignment/>
      <protection/>
    </xf>
    <xf numFmtId="196" fontId="0" fillId="0" borderId="0" xfId="113" applyNumberFormat="1">
      <alignment/>
      <protection/>
    </xf>
    <xf numFmtId="0" fontId="0" fillId="0" borderId="0" xfId="113" applyFont="1">
      <alignment/>
      <protection/>
    </xf>
    <xf numFmtId="0" fontId="8" fillId="0" borderId="0" xfId="115" applyFont="1" applyAlignment="1">
      <alignment horizontal="center"/>
      <protection/>
    </xf>
    <xf numFmtId="0" fontId="6" fillId="0" borderId="0" xfId="113" applyFont="1" applyBorder="1" applyAlignment="1">
      <alignment/>
      <protection/>
    </xf>
    <xf numFmtId="0" fontId="0" fillId="0" borderId="0" xfId="113" applyBorder="1">
      <alignment/>
      <protection/>
    </xf>
    <xf numFmtId="0" fontId="9" fillId="0" borderId="0" xfId="115" applyFont="1">
      <alignment/>
      <protection/>
    </xf>
    <xf numFmtId="0" fontId="6" fillId="0" borderId="0" xfId="115" applyFont="1">
      <alignment/>
      <protection/>
    </xf>
    <xf numFmtId="0" fontId="6" fillId="0" borderId="0" xfId="115" applyFont="1" applyAlignment="1">
      <alignment horizontal="right"/>
      <protection/>
    </xf>
    <xf numFmtId="0" fontId="9" fillId="0" borderId="0" xfId="115" applyFont="1" applyAlignment="1">
      <alignment horizontal="right"/>
      <protection/>
    </xf>
    <xf numFmtId="0" fontId="10" fillId="0" borderId="19" xfId="115" applyFont="1" applyBorder="1" applyAlignment="1">
      <alignment horizontal="center" vertical="top"/>
      <protection/>
    </xf>
    <xf numFmtId="0" fontId="10" fillId="0" borderId="20" xfId="115" applyFont="1" applyBorder="1" applyAlignment="1">
      <alignment vertical="top" wrapText="1" shrinkToFit="1"/>
      <protection/>
    </xf>
    <xf numFmtId="0" fontId="10" fillId="0" borderId="19" xfId="115" applyFont="1" applyBorder="1" applyAlignment="1">
      <alignment horizontal="center" vertical="top" wrapText="1" shrinkToFit="1"/>
      <protection/>
    </xf>
    <xf numFmtId="0" fontId="10" fillId="0" borderId="20" xfId="115" applyFont="1" applyBorder="1" applyAlignment="1">
      <alignment horizontal="center" vertical="top" wrapText="1" shrinkToFit="1"/>
      <protection/>
    </xf>
    <xf numFmtId="0" fontId="10" fillId="0" borderId="21" xfId="115" applyFont="1" applyBorder="1" applyAlignment="1">
      <alignment horizontal="center" vertical="center" wrapText="1" shrinkToFit="1"/>
      <protection/>
    </xf>
    <xf numFmtId="0" fontId="11" fillId="0" borderId="22" xfId="113" applyFont="1" applyBorder="1" applyAlignment="1">
      <alignment horizontal="center" vertical="center" wrapText="1"/>
      <protection/>
    </xf>
    <xf numFmtId="0" fontId="11" fillId="0" borderId="22" xfId="115" applyFont="1" applyBorder="1" applyAlignment="1">
      <alignment horizontal="center" vertical="top" wrapText="1" shrinkToFit="1"/>
      <protection/>
    </xf>
    <xf numFmtId="0" fontId="11" fillId="0" borderId="22" xfId="113" applyFont="1" applyBorder="1" applyAlignment="1">
      <alignment horizontal="center" vertical="center"/>
      <protection/>
    </xf>
    <xf numFmtId="196" fontId="11" fillId="0" borderId="22" xfId="113" applyNumberFormat="1" applyFont="1" applyBorder="1" applyAlignment="1">
      <alignment horizontal="center" vertical="center" wrapText="1"/>
      <protection/>
    </xf>
    <xf numFmtId="196" fontId="11" fillId="0" borderId="22" xfId="113" applyNumberFormat="1" applyFont="1" applyBorder="1" applyAlignment="1">
      <alignment horizontal="center" vertical="center"/>
      <protection/>
    </xf>
    <xf numFmtId="0" fontId="11" fillId="0" borderId="19" xfId="113" applyFont="1" applyBorder="1" applyAlignment="1">
      <alignment horizontal="center" vertical="center" wrapText="1"/>
      <protection/>
    </xf>
    <xf numFmtId="196" fontId="11" fillId="0" borderId="19" xfId="113" applyNumberFormat="1" applyFont="1" applyBorder="1" applyAlignment="1">
      <alignment horizontal="center"/>
      <protection/>
    </xf>
    <xf numFmtId="196" fontId="11" fillId="0" borderId="19" xfId="113" applyNumberFormat="1" applyFont="1" applyBorder="1">
      <alignment/>
      <protection/>
    </xf>
    <xf numFmtId="49" fontId="3" fillId="0" borderId="19" xfId="115" applyNumberFormat="1" applyFont="1" applyBorder="1" applyAlignment="1">
      <alignment horizontal="center" vertical="center"/>
      <protection/>
    </xf>
    <xf numFmtId="0" fontId="3" fillId="0" borderId="19" xfId="113" applyFont="1" applyBorder="1" applyAlignment="1">
      <alignment horizontal="center" vertical="center" wrapText="1"/>
      <protection/>
    </xf>
    <xf numFmtId="196" fontId="3" fillId="0" borderId="19" xfId="113" applyNumberFormat="1" applyFont="1" applyBorder="1" applyAlignment="1">
      <alignment horizontal="center" vertical="center" wrapText="1"/>
      <protection/>
    </xf>
    <xf numFmtId="196" fontId="3" fillId="0" borderId="19" xfId="113" applyNumberFormat="1" applyFont="1" applyBorder="1" applyAlignment="1">
      <alignment horizontal="center" vertical="center"/>
      <protection/>
    </xf>
    <xf numFmtId="196" fontId="3" fillId="0" borderId="22" xfId="113" applyNumberFormat="1" applyFont="1" applyBorder="1" applyAlignment="1">
      <alignment horizontal="center" vertical="center"/>
      <protection/>
    </xf>
    <xf numFmtId="0" fontId="3" fillId="0" borderId="19" xfId="115" applyFont="1" applyBorder="1" applyAlignment="1">
      <alignment horizontal="center" vertical="center" wrapText="1" shrinkToFit="1"/>
      <protection/>
    </xf>
    <xf numFmtId="0" fontId="14" fillId="0" borderId="19" xfId="104" applyFont="1" applyBorder="1" applyAlignment="1">
      <alignment horizontal="center" vertical="center" wrapText="1" shrinkToFit="1"/>
      <protection/>
    </xf>
    <xf numFmtId="196" fontId="12" fillId="0" borderId="19" xfId="114" applyNumberFormat="1" applyFont="1" applyBorder="1" applyAlignment="1">
      <alignment horizontal="center" vertical="center"/>
      <protection/>
    </xf>
    <xf numFmtId="0" fontId="15" fillId="0" borderId="19" xfId="104" applyFont="1" applyBorder="1" applyAlignment="1">
      <alignment horizontal="center" vertical="center"/>
      <protection/>
    </xf>
    <xf numFmtId="0" fontId="16" fillId="0" borderId="19" xfId="104" applyFont="1" applyBorder="1" applyAlignment="1" applyProtection="1">
      <alignment horizontal="center" vertical="center" wrapText="1" shrinkToFit="1"/>
      <protection locked="0"/>
    </xf>
    <xf numFmtId="0" fontId="16" fillId="0" borderId="19" xfId="104" applyFont="1" applyBorder="1" applyAlignment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 shrinkToFit="1"/>
      <protection locked="0"/>
    </xf>
    <xf numFmtId="196" fontId="14" fillId="0" borderId="19" xfId="114" applyNumberFormat="1" applyFont="1" applyBorder="1" applyAlignment="1">
      <alignment horizontal="center" vertical="center"/>
      <protection/>
    </xf>
    <xf numFmtId="49" fontId="14" fillId="0" borderId="19" xfId="104" applyNumberFormat="1" applyFont="1" applyBorder="1" applyAlignment="1">
      <alignment horizontal="center" vertical="center"/>
      <protection/>
    </xf>
    <xf numFmtId="0" fontId="14" fillId="0" borderId="19" xfId="114" applyFont="1" applyBorder="1" applyAlignment="1">
      <alignment horizontal="center" vertical="center" wrapText="1"/>
      <protection/>
    </xf>
    <xf numFmtId="49" fontId="14" fillId="0" borderId="19" xfId="104" applyNumberFormat="1" applyFont="1" applyBorder="1" applyAlignment="1">
      <alignment horizontal="center" vertical="center" wrapText="1" shrinkToFit="1"/>
      <protection/>
    </xf>
    <xf numFmtId="0" fontId="14" fillId="0" borderId="19" xfId="115" applyFont="1" applyBorder="1" applyAlignment="1">
      <alignment horizontal="center" vertical="center" wrapText="1" shrinkToFit="1"/>
      <protection/>
    </xf>
    <xf numFmtId="196" fontId="12" fillId="0" borderId="19" xfId="113" applyNumberFormat="1" applyFont="1" applyBorder="1" applyAlignment="1">
      <alignment horizontal="center" vertical="center"/>
      <protection/>
    </xf>
    <xf numFmtId="196" fontId="12" fillId="0" borderId="22" xfId="113" applyNumberFormat="1" applyFont="1" applyBorder="1" applyAlignment="1">
      <alignment horizontal="center" vertical="center"/>
      <protection/>
    </xf>
    <xf numFmtId="196" fontId="14" fillId="0" borderId="19" xfId="113" applyNumberFormat="1" applyFont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 wrapText="1"/>
    </xf>
    <xf numFmtId="49" fontId="13" fillId="0" borderId="19" xfId="104" applyNumberFormat="1" applyFont="1" applyBorder="1" applyAlignment="1">
      <alignment horizontal="center" vertical="center"/>
      <protection/>
    </xf>
    <xf numFmtId="0" fontId="13" fillId="0" borderId="19" xfId="104" applyFont="1" applyBorder="1" applyAlignment="1" applyProtection="1">
      <alignment horizontal="center" vertical="center" wrapText="1" shrinkToFit="1"/>
      <protection locked="0"/>
    </xf>
    <xf numFmtId="0" fontId="12" fillId="0" borderId="19" xfId="116" applyFont="1" applyBorder="1" applyAlignment="1">
      <alignment horizontal="center" vertical="center" wrapText="1" shrinkToFi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4" fillId="0" borderId="19" xfId="104" applyFont="1" applyBorder="1" applyAlignment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 shrinkToFit="1"/>
      <protection locked="0"/>
    </xf>
    <xf numFmtId="196" fontId="12" fillId="0" borderId="19" xfId="114" applyNumberFormat="1" applyFont="1" applyBorder="1" applyAlignment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 shrinkToFit="1"/>
      <protection locked="0"/>
    </xf>
    <xf numFmtId="0" fontId="18" fillId="0" borderId="0" xfId="113" applyFont="1">
      <alignment/>
      <protection/>
    </xf>
    <xf numFmtId="0" fontId="14" fillId="0" borderId="0" xfId="113" applyFont="1">
      <alignment/>
      <protection/>
    </xf>
    <xf numFmtId="49" fontId="19" fillId="0" borderId="19" xfId="104" applyNumberFormat="1" applyFont="1" applyBorder="1" applyAlignment="1">
      <alignment horizontal="center" vertical="center"/>
      <protection/>
    </xf>
    <xf numFmtId="0" fontId="19" fillId="0" borderId="19" xfId="104" applyFont="1" applyBorder="1" applyAlignment="1" applyProtection="1">
      <alignment horizontal="center" vertical="center" wrapText="1" shrinkToFit="1"/>
      <protection locked="0"/>
    </xf>
    <xf numFmtId="0" fontId="21" fillId="0" borderId="19" xfId="104" applyFont="1" applyBorder="1" applyAlignment="1" applyProtection="1">
      <alignment horizontal="center" vertical="center" wrapText="1" shrinkToFit="1"/>
      <protection locked="0"/>
    </xf>
    <xf numFmtId="49" fontId="21" fillId="0" borderId="19" xfId="104" applyNumberFormat="1" applyFont="1" applyBorder="1" applyAlignment="1">
      <alignment horizontal="center" vertical="center" wrapText="1" shrinkToFit="1"/>
      <protection/>
    </xf>
    <xf numFmtId="196" fontId="21" fillId="0" borderId="19" xfId="104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113" applyFont="1">
      <alignment/>
      <protection/>
    </xf>
    <xf numFmtId="0" fontId="8" fillId="0" borderId="0" xfId="113" applyFont="1" applyBorder="1" applyAlignment="1">
      <alignment horizontal="center" vertical="center" wrapText="1"/>
      <protection/>
    </xf>
    <xf numFmtId="0" fontId="19" fillId="0" borderId="19" xfId="104" applyFont="1" applyBorder="1" applyAlignment="1" applyProtection="1">
      <alignment horizontal="center" vertical="center" wrapText="1" shrinkToFit="1"/>
      <protection locked="0"/>
    </xf>
    <xf numFmtId="49" fontId="12" fillId="0" borderId="19" xfId="104" applyNumberFormat="1" applyFont="1" applyBorder="1" applyAlignment="1">
      <alignment horizontal="center" vertical="center"/>
      <protection/>
    </xf>
    <xf numFmtId="49" fontId="12" fillId="0" borderId="19" xfId="104" applyNumberFormat="1" applyFont="1" applyBorder="1" applyAlignment="1">
      <alignment horizontal="center" vertical="center" wrapText="1" shrinkToFit="1"/>
      <protection/>
    </xf>
    <xf numFmtId="0" fontId="20" fillId="0" borderId="19" xfId="114" applyFont="1" applyBorder="1" applyAlignment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19" xfId="104" applyFont="1" applyBorder="1" applyAlignment="1" applyProtection="1">
      <alignment horizontal="center" vertical="center" wrapText="1" shrinkToFit="1"/>
      <protection locked="0"/>
    </xf>
    <xf numFmtId="197" fontId="12" fillId="0" borderId="22" xfId="113" applyNumberFormat="1" applyFont="1" applyBorder="1" applyAlignment="1">
      <alignment horizontal="center" vertical="center"/>
      <protection/>
    </xf>
    <xf numFmtId="197" fontId="14" fillId="0" borderId="19" xfId="114" applyNumberFormat="1" applyFont="1" applyBorder="1" applyAlignment="1">
      <alignment horizontal="center" vertical="center"/>
      <protection/>
    </xf>
    <xf numFmtId="49" fontId="12" fillId="0" borderId="19" xfId="116" applyNumberFormat="1" applyFont="1" applyBorder="1" applyAlignment="1">
      <alignment horizontal="center" vertical="center"/>
      <protection/>
    </xf>
    <xf numFmtId="0" fontId="13" fillId="0" borderId="19" xfId="104" applyFont="1" applyBorder="1" applyAlignment="1">
      <alignment horizontal="center" vertical="center" wrapText="1" shrinkToFit="1"/>
      <protection/>
    </xf>
    <xf numFmtId="0" fontId="14" fillId="0" borderId="19" xfId="116" applyFont="1" applyBorder="1" applyAlignment="1">
      <alignment horizontal="center" vertical="center" wrapText="1" shrinkToFit="1"/>
      <protection/>
    </xf>
    <xf numFmtId="0" fontId="12" fillId="0" borderId="19" xfId="104" applyFont="1" applyBorder="1" applyAlignment="1">
      <alignment horizontal="center" vertical="center" wrapText="1" shrinkToFit="1"/>
      <protection/>
    </xf>
    <xf numFmtId="0" fontId="23" fillId="0" borderId="19" xfId="114" applyFont="1" applyBorder="1" applyAlignment="1">
      <alignment horizontal="center" vertical="center" wrapText="1"/>
      <protection/>
    </xf>
    <xf numFmtId="0" fontId="24" fillId="0" borderId="22" xfId="104" applyFont="1" applyBorder="1" applyAlignment="1" applyProtection="1">
      <alignment horizontal="center" vertical="center" wrapText="1"/>
      <protection locked="0"/>
    </xf>
    <xf numFmtId="0" fontId="20" fillId="0" borderId="22" xfId="114" applyFont="1" applyBorder="1" applyAlignment="1">
      <alignment horizontal="center" vertical="center" wrapText="1"/>
      <protection/>
    </xf>
    <xf numFmtId="0" fontId="21" fillId="0" borderId="19" xfId="104" applyFont="1" applyBorder="1" applyAlignment="1">
      <alignment horizontal="center" vertical="center" wrapText="1"/>
      <protection/>
    </xf>
    <xf numFmtId="204" fontId="14" fillId="0" borderId="19" xfId="114" applyNumberFormat="1" applyFont="1" applyBorder="1" applyAlignment="1">
      <alignment horizontal="center" vertical="center"/>
      <protection/>
    </xf>
    <xf numFmtId="204" fontId="12" fillId="0" borderId="22" xfId="113" applyNumberFormat="1" applyFont="1" applyBorder="1" applyAlignment="1">
      <alignment horizontal="center" vertical="center"/>
      <protection/>
    </xf>
    <xf numFmtId="49" fontId="15" fillId="0" borderId="19" xfId="104" applyNumberFormat="1" applyFont="1" applyBorder="1" applyAlignment="1">
      <alignment horizontal="center" vertical="center"/>
      <protection/>
    </xf>
    <xf numFmtId="196" fontId="21" fillId="0" borderId="19" xfId="104" applyNumberFormat="1" applyFont="1" applyBorder="1" applyAlignment="1" applyProtection="1">
      <alignment horizontal="center" vertical="center" wrapText="1" shrinkToFit="1"/>
      <protection locked="0"/>
    </xf>
    <xf numFmtId="0" fontId="21" fillId="0" borderId="19" xfId="0" applyFont="1" applyBorder="1" applyAlignment="1" applyProtection="1">
      <alignment horizontal="center" vertical="center" wrapText="1" shrinkToFit="1"/>
      <protection locked="0"/>
    </xf>
    <xf numFmtId="0" fontId="12" fillId="0" borderId="19" xfId="114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205" fontId="12" fillId="0" borderId="22" xfId="113" applyNumberFormat="1" applyFont="1" applyBorder="1" applyAlignment="1">
      <alignment horizontal="center" vertical="center"/>
      <protection/>
    </xf>
    <xf numFmtId="205" fontId="14" fillId="0" borderId="19" xfId="114" applyNumberFormat="1" applyFont="1" applyBorder="1" applyAlignment="1">
      <alignment horizontal="center" vertical="center"/>
      <protection/>
    </xf>
    <xf numFmtId="205" fontId="12" fillId="0" borderId="19" xfId="114" applyNumberFormat="1" applyFont="1" applyBorder="1" applyAlignment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 wrapText="1"/>
      <protection locked="0"/>
    </xf>
    <xf numFmtId="49" fontId="14" fillId="0" borderId="19" xfId="116" applyNumberFormat="1" applyFont="1" applyBorder="1" applyAlignment="1">
      <alignment horizontal="center" vertical="center"/>
      <protection/>
    </xf>
    <xf numFmtId="0" fontId="15" fillId="0" borderId="19" xfId="104" applyFont="1" applyBorder="1" applyAlignment="1">
      <alignment horizontal="center" vertical="center" wrapText="1" shrinkToFit="1"/>
      <protection/>
    </xf>
    <xf numFmtId="0" fontId="6" fillId="0" borderId="0" xfId="113" applyFont="1" applyBorder="1" applyAlignment="1">
      <alignment horizontal="center"/>
      <protection/>
    </xf>
    <xf numFmtId="0" fontId="21" fillId="0" borderId="19" xfId="104" applyFont="1" applyFill="1" applyBorder="1" applyAlignment="1" applyProtection="1">
      <alignment horizontal="center" vertical="center" wrapText="1" shrinkToFit="1"/>
      <protection locked="0"/>
    </xf>
    <xf numFmtId="0" fontId="21" fillId="0" borderId="19" xfId="104" applyFont="1" applyBorder="1" applyAlignment="1" applyProtection="1">
      <alignment horizontal="center" vertical="center" wrapText="1"/>
      <protection locked="0"/>
    </xf>
    <xf numFmtId="1" fontId="20" fillId="0" borderId="19" xfId="114" applyNumberFormat="1" applyFont="1" applyBorder="1" applyAlignment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1" fillId="0" borderId="19" xfId="104" applyFont="1" applyBorder="1" applyAlignment="1" applyProtection="1">
      <alignment horizontal="center" vertical="center" wrapText="1" shrinkToFit="1"/>
      <protection locked="0"/>
    </xf>
    <xf numFmtId="197" fontId="12" fillId="0" borderId="19" xfId="114" applyNumberFormat="1" applyFont="1" applyBorder="1" applyAlignment="1">
      <alignment horizontal="center" vertical="center"/>
      <protection/>
    </xf>
    <xf numFmtId="197" fontId="12" fillId="0" borderId="19" xfId="114" applyNumberFormat="1" applyFont="1" applyBorder="1" applyAlignment="1">
      <alignment horizontal="center" vertical="center" wrapText="1"/>
      <protection/>
    </xf>
    <xf numFmtId="49" fontId="21" fillId="0" borderId="19" xfId="104" applyNumberFormat="1" applyFont="1" applyBorder="1" applyAlignment="1">
      <alignment horizontal="center" vertical="center" wrapText="1"/>
      <protection/>
    </xf>
    <xf numFmtId="0" fontId="25" fillId="0" borderId="19" xfId="104" applyFont="1" applyBorder="1" applyAlignment="1">
      <alignment horizontal="center" vertical="center" wrapText="1" shrinkToFit="1"/>
      <protection/>
    </xf>
    <xf numFmtId="197" fontId="25" fillId="0" borderId="19" xfId="114" applyNumberFormat="1" applyFont="1" applyBorder="1" applyAlignment="1">
      <alignment horizontal="center" vertical="center"/>
      <protection/>
    </xf>
    <xf numFmtId="0" fontId="7" fillId="0" borderId="0" xfId="104">
      <alignment/>
      <protection/>
    </xf>
    <xf numFmtId="0" fontId="7" fillId="0" borderId="0" xfId="104" applyFont="1">
      <alignment/>
      <protection/>
    </xf>
    <xf numFmtId="0" fontId="26" fillId="0" borderId="0" xfId="104" applyFont="1" applyAlignment="1">
      <alignment horizontal="right"/>
      <protection/>
    </xf>
    <xf numFmtId="0" fontId="27" fillId="0" borderId="0" xfId="104" applyFont="1" applyAlignment="1">
      <alignment horizontal="right"/>
      <protection/>
    </xf>
    <xf numFmtId="0" fontId="28" fillId="0" borderId="0" xfId="104" applyFont="1">
      <alignment/>
      <protection/>
    </xf>
    <xf numFmtId="0" fontId="7" fillId="0" borderId="0" xfId="104" applyAlignment="1">
      <alignment horizontal="right"/>
      <protection/>
    </xf>
    <xf numFmtId="0" fontId="23" fillId="0" borderId="19" xfId="100" applyNumberFormat="1" applyFont="1" applyFill="1" applyBorder="1" applyAlignment="1" applyProtection="1">
      <alignment horizontal="center" vertical="center" wrapText="1"/>
      <protection/>
    </xf>
    <xf numFmtId="0" fontId="29" fillId="0" borderId="19" xfId="114" applyFont="1" applyBorder="1" applyAlignment="1">
      <alignment horizontal="center" vertical="center" wrapText="1"/>
      <protection/>
    </xf>
    <xf numFmtId="0" fontId="29" fillId="0" borderId="19" xfId="100" applyFont="1" applyBorder="1" applyAlignment="1">
      <alignment horizontal="center" vertical="center" wrapText="1"/>
      <protection/>
    </xf>
    <xf numFmtId="0" fontId="23" fillId="0" borderId="19" xfId="104" applyFont="1" applyBorder="1" applyAlignment="1">
      <alignment horizontal="center" vertical="center" wrapText="1"/>
      <protection/>
    </xf>
    <xf numFmtId="49" fontId="19" fillId="0" borderId="19" xfId="104" applyNumberFormat="1" applyFont="1" applyBorder="1" applyAlignment="1">
      <alignment horizontal="center" vertical="center" wrapText="1" shrinkToFit="1"/>
      <protection/>
    </xf>
    <xf numFmtId="49" fontId="19" fillId="0" borderId="19" xfId="104" applyNumberFormat="1" applyFont="1" applyBorder="1" applyAlignment="1">
      <alignment horizontal="center" wrapText="1" shrinkToFit="1"/>
      <protection/>
    </xf>
    <xf numFmtId="0" fontId="30" fillId="0" borderId="19" xfId="104" applyFont="1" applyBorder="1" applyAlignment="1">
      <alignment horizontal="center" vertical="center" wrapText="1" shrinkToFit="1"/>
      <protection/>
    </xf>
    <xf numFmtId="0" fontId="20" fillId="0" borderId="19" xfId="100" applyNumberFormat="1" applyFont="1" applyBorder="1" applyAlignment="1">
      <alignment horizontal="center" vertical="center" wrapText="1"/>
      <protection/>
    </xf>
    <xf numFmtId="196" fontId="23" fillId="0" borderId="20" xfId="104" applyNumberFormat="1" applyFont="1" applyBorder="1" applyAlignment="1">
      <alignment horizontal="center" vertical="center" wrapText="1"/>
      <protection/>
    </xf>
    <xf numFmtId="49" fontId="21" fillId="0" borderId="19" xfId="104" applyNumberFormat="1" applyFont="1" applyBorder="1" applyAlignment="1" applyProtection="1">
      <alignment horizontal="center" vertical="center"/>
      <protection locked="0"/>
    </xf>
    <xf numFmtId="0" fontId="21" fillId="0" borderId="19" xfId="100" applyFont="1" applyFill="1" applyBorder="1" applyAlignment="1" applyProtection="1">
      <alignment horizontal="center" vertical="center" wrapText="1" shrinkToFit="1"/>
      <protection locked="0"/>
    </xf>
    <xf numFmtId="0" fontId="20" fillId="0" borderId="19" xfId="104" applyNumberFormat="1" applyFont="1" applyBorder="1" applyAlignment="1">
      <alignment horizontal="center" vertical="center" wrapText="1"/>
      <protection/>
    </xf>
    <xf numFmtId="196" fontId="20" fillId="0" borderId="19" xfId="104" applyNumberFormat="1" applyFont="1" applyBorder="1" applyAlignment="1">
      <alignment horizontal="center" vertical="center" wrapText="1"/>
      <protection/>
    </xf>
    <xf numFmtId="196" fontId="23" fillId="0" borderId="19" xfId="104" applyNumberFormat="1" applyFont="1" applyBorder="1" applyAlignment="1">
      <alignment horizontal="center" vertical="center" wrapText="1"/>
      <protection/>
    </xf>
    <xf numFmtId="0" fontId="7" fillId="0" borderId="19" xfId="104" applyBorder="1">
      <alignment/>
      <protection/>
    </xf>
    <xf numFmtId="0" fontId="23" fillId="0" borderId="19" xfId="104" applyNumberFormat="1" applyFont="1" applyBorder="1" applyAlignment="1">
      <alignment horizontal="center" vertical="center" wrapText="1"/>
      <protection/>
    </xf>
    <xf numFmtId="196" fontId="8" fillId="0" borderId="19" xfId="104" applyNumberFormat="1" applyFont="1" applyBorder="1" applyAlignment="1">
      <alignment horizontal="center" vertical="center" wrapText="1"/>
      <protection/>
    </xf>
    <xf numFmtId="0" fontId="20" fillId="0" borderId="0" xfId="104" applyFont="1">
      <alignment/>
      <protection/>
    </xf>
    <xf numFmtId="0" fontId="6" fillId="0" borderId="0" xfId="104" applyFont="1">
      <alignment/>
      <protection/>
    </xf>
    <xf numFmtId="0" fontId="8" fillId="0" borderId="0" xfId="115" applyFont="1" applyAlignment="1">
      <alignment horizontal="center"/>
      <protection/>
    </xf>
    <xf numFmtId="0" fontId="10" fillId="0" borderId="23" xfId="116" applyFont="1" applyBorder="1" applyAlignment="1">
      <alignment horizontal="center" vertical="top" wrapText="1" shrinkToFit="1"/>
      <protection/>
    </xf>
    <xf numFmtId="0" fontId="10" fillId="0" borderId="24" xfId="116" applyFont="1" applyBorder="1" applyAlignment="1">
      <alignment horizontal="center" vertical="top" wrapText="1" shrinkToFit="1"/>
      <protection/>
    </xf>
    <xf numFmtId="0" fontId="10" fillId="0" borderId="25" xfId="116" applyFont="1" applyBorder="1" applyAlignment="1">
      <alignment horizontal="center" vertical="top" wrapText="1" shrinkToFit="1"/>
      <protection/>
    </xf>
    <xf numFmtId="0" fontId="10" fillId="0" borderId="19" xfId="115" applyFont="1" applyBorder="1" applyAlignment="1">
      <alignment horizontal="center" vertical="top"/>
      <protection/>
    </xf>
    <xf numFmtId="0" fontId="10" fillId="0" borderId="19" xfId="113" applyFont="1" applyBorder="1" applyAlignment="1">
      <alignment horizontal="center" vertical="center"/>
      <protection/>
    </xf>
    <xf numFmtId="0" fontId="10" fillId="0" borderId="19" xfId="115" applyFont="1" applyBorder="1" applyAlignment="1">
      <alignment horizontal="center" vertical="top" wrapText="1" shrinkToFit="1"/>
      <protection/>
    </xf>
    <xf numFmtId="0" fontId="8" fillId="0" borderId="0" xfId="104" applyFont="1" applyAlignment="1">
      <alignment horizontal="center" wrapText="1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11" xfId="95"/>
    <cellStyle name="Обычный 12" xfId="96"/>
    <cellStyle name="Обычный 13" xfId="97"/>
    <cellStyle name="Обычный 14" xfId="98"/>
    <cellStyle name="Обычный 15" xfId="99"/>
    <cellStyle name="Обычный 16" xfId="100"/>
    <cellStyle name="Обычный 2" xfId="101"/>
    <cellStyle name="Обычный 25" xfId="102"/>
    <cellStyle name="Обычный 26" xfId="103"/>
    <cellStyle name="Обычный 3" xfId="104"/>
    <cellStyle name="Обычный 32" xfId="105"/>
    <cellStyle name="Обычный 4" xfId="106"/>
    <cellStyle name="Обычный 48" xfId="107"/>
    <cellStyle name="Обычный 5" xfId="108"/>
    <cellStyle name="Обычный 6" xfId="109"/>
    <cellStyle name="Обычный 7" xfId="110"/>
    <cellStyle name="Обычный 8" xfId="111"/>
    <cellStyle name="Обычный 9" xfId="112"/>
    <cellStyle name="Обычный_Додаток №5 2007рік" xfId="113"/>
    <cellStyle name="Обычный_Додаток №5 2007рік 10" xfId="114"/>
    <cellStyle name="Обычный_Перелiк(змiни)" xfId="115"/>
    <cellStyle name="Обычный_Перелiк(змiни) 2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19.375" style="4" customWidth="1"/>
    <col min="7" max="7" width="25.00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230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29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272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133" t="s">
        <v>0</v>
      </c>
      <c r="B5" s="133"/>
      <c r="C5" s="133"/>
      <c r="D5" s="133"/>
      <c r="E5" s="133"/>
      <c r="F5" s="133"/>
      <c r="G5" s="133"/>
      <c r="H5" s="133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133" t="s">
        <v>16</v>
      </c>
      <c r="B7" s="133"/>
      <c r="C7" s="133"/>
      <c r="D7" s="133"/>
      <c r="E7" s="133"/>
      <c r="F7" s="133"/>
      <c r="G7" s="133"/>
      <c r="H7" s="133"/>
    </row>
    <row r="8" spans="1:9" s="1" customFormat="1" ht="15.75">
      <c r="A8" s="133" t="s">
        <v>1</v>
      </c>
      <c r="B8" s="133"/>
      <c r="C8" s="133"/>
      <c r="D8" s="133"/>
      <c r="E8" s="133"/>
      <c r="F8" s="133"/>
      <c r="G8" s="133"/>
      <c r="H8" s="133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134" t="s">
        <v>13</v>
      </c>
      <c r="B11" s="135"/>
      <c r="C11" s="135"/>
      <c r="D11" s="136"/>
      <c r="E11" s="137" t="s">
        <v>11</v>
      </c>
      <c r="F11" s="137"/>
      <c r="G11" s="137"/>
      <c r="H11" s="137"/>
      <c r="I11" s="138" t="s">
        <v>3</v>
      </c>
    </row>
    <row r="12" spans="1:15" ht="69.75" customHeight="1">
      <c r="A12" s="17" t="s">
        <v>4</v>
      </c>
      <c r="B12" s="18" t="s">
        <v>5</v>
      </c>
      <c r="C12" s="139" t="s">
        <v>6</v>
      </c>
      <c r="D12" s="139" t="s">
        <v>7</v>
      </c>
      <c r="E12" s="17" t="s">
        <v>4</v>
      </c>
      <c r="F12" s="20" t="s">
        <v>5</v>
      </c>
      <c r="G12" s="139" t="s">
        <v>6</v>
      </c>
      <c r="H12" s="139" t="s">
        <v>7</v>
      </c>
      <c r="I12" s="138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139"/>
      <c r="D13" s="139"/>
      <c r="E13" s="19" t="s">
        <v>9</v>
      </c>
      <c r="F13" s="21" t="s">
        <v>10</v>
      </c>
      <c r="G13" s="139"/>
      <c r="H13" s="139"/>
      <c r="I13" s="138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55.5" customHeight="1" thickTop="1">
      <c r="A20" s="51" t="s">
        <v>24</v>
      </c>
      <c r="B20" s="73" t="s">
        <v>25</v>
      </c>
      <c r="C20" s="61"/>
      <c r="D20" s="62">
        <v>23564.3</v>
      </c>
      <c r="E20" s="51" t="s">
        <v>24</v>
      </c>
      <c r="F20" s="73" t="s">
        <v>25</v>
      </c>
      <c r="G20" s="46"/>
      <c r="H20" s="47">
        <f>SUM(H21:H43)</f>
        <v>200</v>
      </c>
      <c r="I20" s="48">
        <f aca="true" t="shared" si="0" ref="I20:I51">H20+D20</f>
        <v>23764.3</v>
      </c>
    </row>
    <row r="21" spans="1:9" ht="99.75" customHeight="1">
      <c r="A21" s="86" t="s">
        <v>123</v>
      </c>
      <c r="B21" s="72" t="s">
        <v>121</v>
      </c>
      <c r="C21" s="100" t="s">
        <v>122</v>
      </c>
      <c r="D21" s="87">
        <v>480</v>
      </c>
      <c r="E21" s="86" t="s">
        <v>123</v>
      </c>
      <c r="F21" s="72" t="s">
        <v>121</v>
      </c>
      <c r="G21" s="100" t="s">
        <v>122</v>
      </c>
      <c r="H21" s="49">
        <v>200</v>
      </c>
      <c r="I21" s="48">
        <f t="shared" si="0"/>
        <v>680</v>
      </c>
    </row>
    <row r="22" spans="1:9" ht="107.25" customHeight="1">
      <c r="A22" s="86" t="s">
        <v>54</v>
      </c>
      <c r="B22" s="72" t="s">
        <v>52</v>
      </c>
      <c r="C22" s="71" t="s">
        <v>53</v>
      </c>
      <c r="D22" s="87">
        <v>1498</v>
      </c>
      <c r="E22" s="86" t="s">
        <v>54</v>
      </c>
      <c r="F22" s="72" t="s">
        <v>52</v>
      </c>
      <c r="G22" s="71" t="s">
        <v>53</v>
      </c>
      <c r="H22" s="49">
        <v>-1498</v>
      </c>
      <c r="I22" s="48">
        <f t="shared" si="0"/>
        <v>0</v>
      </c>
    </row>
    <row r="23" spans="1:9" ht="180.75" customHeight="1">
      <c r="A23" s="51"/>
      <c r="B23" s="73"/>
      <c r="C23" s="61"/>
      <c r="D23" s="62"/>
      <c r="E23" s="86" t="s">
        <v>54</v>
      </c>
      <c r="F23" s="72" t="s">
        <v>52</v>
      </c>
      <c r="G23" s="71" t="s">
        <v>55</v>
      </c>
      <c r="H23" s="49">
        <v>1498</v>
      </c>
      <c r="I23" s="48">
        <f t="shared" si="0"/>
        <v>1498</v>
      </c>
    </row>
    <row r="24" spans="1:9" ht="94.5" customHeight="1">
      <c r="A24" s="64" t="s">
        <v>26</v>
      </c>
      <c r="B24" s="71" t="s">
        <v>27</v>
      </c>
      <c r="C24" s="71" t="s">
        <v>23</v>
      </c>
      <c r="D24" s="65">
        <v>560</v>
      </c>
      <c r="E24" s="64" t="s">
        <v>26</v>
      </c>
      <c r="F24" s="71" t="s">
        <v>27</v>
      </c>
      <c r="G24" s="71" t="s">
        <v>23</v>
      </c>
      <c r="H24" s="65">
        <v>-560</v>
      </c>
      <c r="I24" s="48">
        <f t="shared" si="0"/>
        <v>0</v>
      </c>
    </row>
    <row r="25" spans="1:9" ht="57" customHeight="1" hidden="1">
      <c r="A25" s="38"/>
      <c r="B25" s="39"/>
      <c r="C25" s="36"/>
      <c r="D25" s="42"/>
      <c r="E25" s="38"/>
      <c r="F25" s="39"/>
      <c r="G25" s="36"/>
      <c r="H25" s="49"/>
      <c r="I25" s="48">
        <f t="shared" si="0"/>
        <v>0</v>
      </c>
    </row>
    <row r="26" spans="1:9" ht="151.5" customHeight="1" hidden="1">
      <c r="A26" s="40"/>
      <c r="B26" s="41"/>
      <c r="C26" s="50"/>
      <c r="D26" s="42"/>
      <c r="E26" s="40"/>
      <c r="F26" s="41"/>
      <c r="G26" s="50"/>
      <c r="H26" s="49"/>
      <c r="I26" s="48">
        <f t="shared" si="0"/>
        <v>0</v>
      </c>
    </row>
    <row r="27" spans="1:9" ht="119.25" customHeight="1" hidden="1">
      <c r="A27" s="40"/>
      <c r="B27" s="41"/>
      <c r="C27" s="50"/>
      <c r="D27" s="42"/>
      <c r="E27" s="40"/>
      <c r="F27" s="41"/>
      <c r="G27" s="50"/>
      <c r="H27" s="49"/>
      <c r="I27" s="48">
        <f t="shared" si="0"/>
        <v>0</v>
      </c>
    </row>
    <row r="28" spans="1:9" ht="38.25" customHeight="1" hidden="1">
      <c r="A28" s="51"/>
      <c r="B28" s="52"/>
      <c r="C28" s="53"/>
      <c r="D28" s="42"/>
      <c r="E28" s="51"/>
      <c r="F28" s="52"/>
      <c r="G28" s="46"/>
      <c r="H28" s="49"/>
      <c r="I28" s="48">
        <f t="shared" si="0"/>
        <v>0</v>
      </c>
    </row>
    <row r="29" spans="1:9" ht="38.25" customHeight="1" hidden="1">
      <c r="A29" s="51"/>
      <c r="B29" s="52"/>
      <c r="C29" s="53"/>
      <c r="D29" s="42"/>
      <c r="E29" s="51"/>
      <c r="F29" s="52"/>
      <c r="G29" s="46"/>
      <c r="H29" s="49"/>
      <c r="I29" s="48">
        <f t="shared" si="0"/>
        <v>0</v>
      </c>
    </row>
    <row r="30" spans="1:9" ht="38.25" customHeight="1" hidden="1">
      <c r="A30" s="51"/>
      <c r="B30" s="52"/>
      <c r="C30" s="53"/>
      <c r="D30" s="42"/>
      <c r="E30" s="51"/>
      <c r="F30" s="52"/>
      <c r="G30" s="46"/>
      <c r="H30" s="49"/>
      <c r="I30" s="48">
        <f t="shared" si="0"/>
        <v>0</v>
      </c>
    </row>
    <row r="31" spans="1:9" ht="38.25" customHeight="1" hidden="1">
      <c r="A31" s="51"/>
      <c r="B31" s="52"/>
      <c r="C31" s="53"/>
      <c r="D31" s="42"/>
      <c r="E31" s="51"/>
      <c r="F31" s="52"/>
      <c r="G31" s="46"/>
      <c r="H31" s="49"/>
      <c r="I31" s="48">
        <f t="shared" si="0"/>
        <v>0</v>
      </c>
    </row>
    <row r="32" spans="1:9" ht="38.25" customHeight="1" hidden="1">
      <c r="A32" s="51"/>
      <c r="B32" s="52"/>
      <c r="C32" s="53"/>
      <c r="D32" s="37"/>
      <c r="E32" s="51"/>
      <c r="F32" s="52"/>
      <c r="G32" s="46"/>
      <c r="H32" s="49"/>
      <c r="I32" s="48">
        <f t="shared" si="0"/>
        <v>0</v>
      </c>
    </row>
    <row r="33" spans="1:9" ht="38.25" customHeight="1" hidden="1">
      <c r="A33" s="51"/>
      <c r="B33" s="52"/>
      <c r="C33" s="53"/>
      <c r="D33" s="37"/>
      <c r="E33" s="51"/>
      <c r="F33" s="52"/>
      <c r="G33" s="46"/>
      <c r="H33" s="49"/>
      <c r="I33" s="48">
        <f t="shared" si="0"/>
        <v>0</v>
      </c>
    </row>
    <row r="34" spans="1:9" ht="38.25" customHeight="1" hidden="1">
      <c r="A34" s="51"/>
      <c r="B34" s="52"/>
      <c r="C34" s="53"/>
      <c r="D34" s="37"/>
      <c r="E34" s="51"/>
      <c r="F34" s="52"/>
      <c r="G34" s="46"/>
      <c r="H34" s="49"/>
      <c r="I34" s="48">
        <f t="shared" si="0"/>
        <v>0</v>
      </c>
    </row>
    <row r="35" spans="1:9" ht="38.25" customHeight="1" hidden="1">
      <c r="A35" s="51"/>
      <c r="B35" s="52"/>
      <c r="C35" s="53"/>
      <c r="D35" s="37"/>
      <c r="E35" s="51"/>
      <c r="F35" s="52"/>
      <c r="G35" s="46"/>
      <c r="H35" s="49"/>
      <c r="I35" s="48">
        <f t="shared" si="0"/>
        <v>0</v>
      </c>
    </row>
    <row r="36" spans="1:9" ht="38.25" customHeight="1" hidden="1">
      <c r="A36" s="51"/>
      <c r="B36" s="52"/>
      <c r="C36" s="53"/>
      <c r="D36" s="37"/>
      <c r="E36" s="51"/>
      <c r="F36" s="52"/>
      <c r="G36" s="46"/>
      <c r="H36" s="49"/>
      <c r="I36" s="48">
        <f t="shared" si="0"/>
        <v>0</v>
      </c>
    </row>
    <row r="37" spans="1:9" ht="38.25" customHeight="1" hidden="1">
      <c r="A37" s="51"/>
      <c r="B37" s="52"/>
      <c r="C37" s="53"/>
      <c r="D37" s="37"/>
      <c r="E37" s="51"/>
      <c r="F37" s="52"/>
      <c r="G37" s="46"/>
      <c r="H37" s="49"/>
      <c r="I37" s="48">
        <f t="shared" si="0"/>
        <v>0</v>
      </c>
    </row>
    <row r="38" spans="1:9" ht="38.25" customHeight="1" hidden="1">
      <c r="A38" s="51"/>
      <c r="B38" s="52"/>
      <c r="C38" s="53"/>
      <c r="D38" s="37"/>
      <c r="E38" s="51"/>
      <c r="F38" s="52"/>
      <c r="G38" s="46"/>
      <c r="H38" s="49"/>
      <c r="I38" s="48">
        <f t="shared" si="0"/>
        <v>0</v>
      </c>
    </row>
    <row r="39" spans="1:9" ht="38.25" customHeight="1" hidden="1">
      <c r="A39" s="51"/>
      <c r="B39" s="52"/>
      <c r="C39" s="53"/>
      <c r="D39" s="37"/>
      <c r="E39" s="51"/>
      <c r="F39" s="52"/>
      <c r="G39" s="46"/>
      <c r="H39" s="49"/>
      <c r="I39" s="48">
        <f t="shared" si="0"/>
        <v>0</v>
      </c>
    </row>
    <row r="40" spans="1:9" ht="58.5" customHeight="1" hidden="1">
      <c r="A40" s="43"/>
      <c r="B40" s="54"/>
      <c r="C40" s="44"/>
      <c r="D40" s="45"/>
      <c r="E40" s="45"/>
      <c r="F40" s="36"/>
      <c r="G40" s="36"/>
      <c r="H40" s="42"/>
      <c r="I40" s="48">
        <f t="shared" si="0"/>
        <v>0</v>
      </c>
    </row>
    <row r="41" spans="1:9" ht="77.25" customHeight="1">
      <c r="A41" s="69"/>
      <c r="B41" s="68"/>
      <c r="C41" s="44"/>
      <c r="D41" s="70"/>
      <c r="E41" s="64" t="s">
        <v>26</v>
      </c>
      <c r="F41" s="71" t="s">
        <v>27</v>
      </c>
      <c r="G41" s="36" t="s">
        <v>30</v>
      </c>
      <c r="H41" s="42">
        <v>560</v>
      </c>
      <c r="I41" s="48">
        <f t="shared" si="0"/>
        <v>560</v>
      </c>
    </row>
    <row r="42" spans="1:9" ht="127.5" customHeight="1">
      <c r="A42" s="43" t="s">
        <v>47</v>
      </c>
      <c r="B42" s="72" t="s">
        <v>45</v>
      </c>
      <c r="C42" s="71" t="s">
        <v>46</v>
      </c>
      <c r="D42" s="45" t="s">
        <v>48</v>
      </c>
      <c r="E42" s="43" t="s">
        <v>47</v>
      </c>
      <c r="F42" s="72" t="s">
        <v>45</v>
      </c>
      <c r="G42" s="71" t="s">
        <v>46</v>
      </c>
      <c r="H42" s="75">
        <v>-52.953</v>
      </c>
      <c r="I42" s="74">
        <f t="shared" si="0"/>
        <v>45.047</v>
      </c>
    </row>
    <row r="43" spans="1:9" ht="132" customHeight="1">
      <c r="A43" s="43" t="s">
        <v>47</v>
      </c>
      <c r="B43" s="72" t="s">
        <v>45</v>
      </c>
      <c r="C43" s="71" t="s">
        <v>49</v>
      </c>
      <c r="D43" s="45" t="s">
        <v>50</v>
      </c>
      <c r="E43" s="43" t="s">
        <v>47</v>
      </c>
      <c r="F43" s="72" t="s">
        <v>45</v>
      </c>
      <c r="G43" s="71" t="s">
        <v>49</v>
      </c>
      <c r="H43" s="75">
        <v>52.953</v>
      </c>
      <c r="I43" s="74">
        <f t="shared" si="0"/>
        <v>94.253</v>
      </c>
    </row>
    <row r="44" spans="1:9" ht="46.5" customHeight="1">
      <c r="A44" s="76" t="s">
        <v>18</v>
      </c>
      <c r="B44" s="77" t="s">
        <v>17</v>
      </c>
      <c r="C44" s="44"/>
      <c r="D44" s="70" t="s">
        <v>31</v>
      </c>
      <c r="E44" s="76" t="s">
        <v>18</v>
      </c>
      <c r="F44" s="77" t="s">
        <v>17</v>
      </c>
      <c r="G44" s="36"/>
      <c r="H44" s="37">
        <f>SUM(H45:H46)</f>
        <v>420</v>
      </c>
      <c r="I44" s="48">
        <f t="shared" si="0"/>
        <v>7217.7</v>
      </c>
    </row>
    <row r="45" spans="1:9" ht="61.5" customHeight="1">
      <c r="A45" s="76"/>
      <c r="B45" s="77"/>
      <c r="C45" s="44"/>
      <c r="D45" s="70"/>
      <c r="E45" s="95" t="s">
        <v>79</v>
      </c>
      <c r="F45" s="96" t="s">
        <v>80</v>
      </c>
      <c r="G45" s="36" t="s">
        <v>81</v>
      </c>
      <c r="H45" s="42">
        <v>360</v>
      </c>
      <c r="I45" s="48">
        <f t="shared" si="0"/>
        <v>360</v>
      </c>
    </row>
    <row r="46" spans="1:9" ht="123.75" customHeight="1">
      <c r="A46" s="43"/>
      <c r="B46" s="54"/>
      <c r="C46" s="71"/>
      <c r="D46" s="45"/>
      <c r="E46" s="43" t="s">
        <v>19</v>
      </c>
      <c r="F46" s="54" t="s">
        <v>20</v>
      </c>
      <c r="G46" s="78" t="s">
        <v>51</v>
      </c>
      <c r="H46" s="42">
        <v>60</v>
      </c>
      <c r="I46" s="48">
        <f t="shared" si="0"/>
        <v>60</v>
      </c>
    </row>
    <row r="47" spans="1:9" ht="62.25" customHeight="1">
      <c r="A47" s="76" t="s">
        <v>59</v>
      </c>
      <c r="B47" s="89" t="s">
        <v>60</v>
      </c>
      <c r="C47" s="71"/>
      <c r="D47" s="70" t="s">
        <v>151</v>
      </c>
      <c r="E47" s="76" t="s">
        <v>59</v>
      </c>
      <c r="F47" s="89" t="s">
        <v>60</v>
      </c>
      <c r="G47" s="78"/>
      <c r="H47" s="103">
        <f>SUM(H48:H131)</f>
        <v>3157.714000000001</v>
      </c>
      <c r="I47" s="74">
        <f t="shared" si="0"/>
        <v>31586.249</v>
      </c>
    </row>
    <row r="48" spans="1:9" ht="78.75" customHeight="1">
      <c r="A48" s="95" t="s">
        <v>131</v>
      </c>
      <c r="B48" s="72" t="s">
        <v>130</v>
      </c>
      <c r="C48" s="90" t="s">
        <v>132</v>
      </c>
      <c r="D48" s="45" t="s">
        <v>102</v>
      </c>
      <c r="E48" s="95" t="s">
        <v>131</v>
      </c>
      <c r="F48" s="72" t="s">
        <v>130</v>
      </c>
      <c r="G48" s="90" t="s">
        <v>132</v>
      </c>
      <c r="H48" s="75">
        <v>30</v>
      </c>
      <c r="I48" s="74">
        <f t="shared" si="0"/>
        <v>230</v>
      </c>
    </row>
    <row r="49" spans="1:9" ht="180" customHeight="1">
      <c r="A49" s="95"/>
      <c r="B49" s="72"/>
      <c r="C49" s="90"/>
      <c r="D49" s="45"/>
      <c r="E49" s="95" t="s">
        <v>62</v>
      </c>
      <c r="F49" s="72" t="s">
        <v>61</v>
      </c>
      <c r="G49" s="90" t="s">
        <v>247</v>
      </c>
      <c r="H49" s="75">
        <v>680</v>
      </c>
      <c r="I49" s="74">
        <f t="shared" si="0"/>
        <v>680</v>
      </c>
    </row>
    <row r="50" spans="1:9" ht="183.75" customHeight="1">
      <c r="A50" s="95"/>
      <c r="B50" s="72"/>
      <c r="C50" s="90"/>
      <c r="D50" s="45"/>
      <c r="E50" s="95" t="s">
        <v>62</v>
      </c>
      <c r="F50" s="72" t="s">
        <v>61</v>
      </c>
      <c r="G50" s="90" t="s">
        <v>159</v>
      </c>
      <c r="H50" s="75">
        <v>7.292</v>
      </c>
      <c r="I50" s="74">
        <f t="shared" si="0"/>
        <v>7.292</v>
      </c>
    </row>
    <row r="51" spans="1:9" ht="165" customHeight="1">
      <c r="A51" s="95"/>
      <c r="B51" s="72"/>
      <c r="C51" s="90"/>
      <c r="D51" s="45"/>
      <c r="E51" s="95" t="s">
        <v>62</v>
      </c>
      <c r="F51" s="72" t="s">
        <v>61</v>
      </c>
      <c r="G51" s="90" t="s">
        <v>160</v>
      </c>
      <c r="H51" s="75">
        <v>3.125</v>
      </c>
      <c r="I51" s="74">
        <f t="shared" si="0"/>
        <v>3.125</v>
      </c>
    </row>
    <row r="52" spans="1:9" ht="183.75" customHeight="1">
      <c r="A52" s="95"/>
      <c r="B52" s="72"/>
      <c r="C52" s="90"/>
      <c r="D52" s="45"/>
      <c r="E52" s="95" t="s">
        <v>62</v>
      </c>
      <c r="F52" s="72" t="s">
        <v>61</v>
      </c>
      <c r="G52" s="90" t="s">
        <v>161</v>
      </c>
      <c r="H52" s="75">
        <v>7.292</v>
      </c>
      <c r="I52" s="74">
        <f aca="true" t="shared" si="1" ref="I52:I83">H52+D52</f>
        <v>7.292</v>
      </c>
    </row>
    <row r="53" spans="1:9" ht="153.75" customHeight="1">
      <c r="A53" s="95"/>
      <c r="B53" s="72"/>
      <c r="C53" s="90"/>
      <c r="D53" s="45"/>
      <c r="E53" s="95" t="s">
        <v>62</v>
      </c>
      <c r="F53" s="72" t="s">
        <v>61</v>
      </c>
      <c r="G53" s="90" t="s">
        <v>162</v>
      </c>
      <c r="H53" s="75">
        <v>3.125</v>
      </c>
      <c r="I53" s="74">
        <f t="shared" si="1"/>
        <v>3.125</v>
      </c>
    </row>
    <row r="54" spans="1:9" ht="175.5" customHeight="1">
      <c r="A54" s="95"/>
      <c r="B54" s="72"/>
      <c r="C54" s="90"/>
      <c r="D54" s="45"/>
      <c r="E54" s="95" t="s">
        <v>62</v>
      </c>
      <c r="F54" s="72" t="s">
        <v>61</v>
      </c>
      <c r="G54" s="90" t="s">
        <v>163</v>
      </c>
      <c r="H54" s="75">
        <v>7.292</v>
      </c>
      <c r="I54" s="74">
        <f t="shared" si="1"/>
        <v>7.292</v>
      </c>
    </row>
    <row r="55" spans="1:9" ht="182.25" customHeight="1">
      <c r="A55" s="95"/>
      <c r="B55" s="72"/>
      <c r="C55" s="90"/>
      <c r="D55" s="45"/>
      <c r="E55" s="95" t="s">
        <v>62</v>
      </c>
      <c r="F55" s="72" t="s">
        <v>61</v>
      </c>
      <c r="G55" s="90" t="s">
        <v>164</v>
      </c>
      <c r="H55" s="75">
        <v>3.125</v>
      </c>
      <c r="I55" s="74">
        <f t="shared" si="1"/>
        <v>3.125</v>
      </c>
    </row>
    <row r="56" spans="1:9" ht="150" customHeight="1">
      <c r="A56" s="95"/>
      <c r="B56" s="72"/>
      <c r="C56" s="90"/>
      <c r="D56" s="45"/>
      <c r="E56" s="95" t="s">
        <v>62</v>
      </c>
      <c r="F56" s="72" t="s">
        <v>61</v>
      </c>
      <c r="G56" s="90" t="s">
        <v>165</v>
      </c>
      <c r="H56" s="75">
        <v>7.292</v>
      </c>
      <c r="I56" s="74">
        <f t="shared" si="1"/>
        <v>7.292</v>
      </c>
    </row>
    <row r="57" spans="1:9" ht="166.5" customHeight="1">
      <c r="A57" s="95"/>
      <c r="B57" s="72"/>
      <c r="C57" s="90"/>
      <c r="D57" s="45"/>
      <c r="E57" s="95" t="s">
        <v>62</v>
      </c>
      <c r="F57" s="72" t="s">
        <v>61</v>
      </c>
      <c r="G57" s="90" t="s">
        <v>166</v>
      </c>
      <c r="H57" s="75">
        <v>3.125</v>
      </c>
      <c r="I57" s="74">
        <f t="shared" si="1"/>
        <v>3.125</v>
      </c>
    </row>
    <row r="58" spans="1:9" ht="186.75" customHeight="1">
      <c r="A58" s="95"/>
      <c r="B58" s="72"/>
      <c r="C58" s="90"/>
      <c r="D58" s="45"/>
      <c r="E58" s="95" t="s">
        <v>62</v>
      </c>
      <c r="F58" s="72" t="s">
        <v>61</v>
      </c>
      <c r="G58" s="90" t="s">
        <v>167</v>
      </c>
      <c r="H58" s="75">
        <v>7.292</v>
      </c>
      <c r="I58" s="74">
        <f t="shared" si="1"/>
        <v>7.292</v>
      </c>
    </row>
    <row r="59" spans="1:9" ht="181.5" customHeight="1">
      <c r="A59" s="95"/>
      <c r="B59" s="72"/>
      <c r="C59" s="90"/>
      <c r="D59" s="45"/>
      <c r="E59" s="95" t="s">
        <v>62</v>
      </c>
      <c r="F59" s="72" t="s">
        <v>61</v>
      </c>
      <c r="G59" s="90" t="s">
        <v>168</v>
      </c>
      <c r="H59" s="75">
        <v>3.125</v>
      </c>
      <c r="I59" s="74">
        <f t="shared" si="1"/>
        <v>3.125</v>
      </c>
    </row>
    <row r="60" spans="1:9" ht="205.5" customHeight="1">
      <c r="A60" s="95"/>
      <c r="B60" s="72"/>
      <c r="C60" s="90"/>
      <c r="D60" s="45"/>
      <c r="E60" s="95" t="s">
        <v>62</v>
      </c>
      <c r="F60" s="72" t="s">
        <v>61</v>
      </c>
      <c r="G60" s="90" t="s">
        <v>169</v>
      </c>
      <c r="H60" s="75">
        <v>7.292</v>
      </c>
      <c r="I60" s="74">
        <f t="shared" si="1"/>
        <v>7.292</v>
      </c>
    </row>
    <row r="61" spans="1:9" ht="168.75" customHeight="1">
      <c r="A61" s="95"/>
      <c r="B61" s="72"/>
      <c r="C61" s="90"/>
      <c r="D61" s="45"/>
      <c r="E61" s="95" t="s">
        <v>62</v>
      </c>
      <c r="F61" s="72" t="s">
        <v>61</v>
      </c>
      <c r="G61" s="90" t="s">
        <v>170</v>
      </c>
      <c r="H61" s="75">
        <v>3.125</v>
      </c>
      <c r="I61" s="74">
        <f t="shared" si="1"/>
        <v>3.125</v>
      </c>
    </row>
    <row r="62" spans="1:9" ht="181.5" customHeight="1">
      <c r="A62" s="95"/>
      <c r="B62" s="72"/>
      <c r="C62" s="90"/>
      <c r="D62" s="45"/>
      <c r="E62" s="95" t="s">
        <v>62</v>
      </c>
      <c r="F62" s="72" t="s">
        <v>61</v>
      </c>
      <c r="G62" s="90" t="s">
        <v>171</v>
      </c>
      <c r="H62" s="75">
        <v>7.292</v>
      </c>
      <c r="I62" s="74">
        <f t="shared" si="1"/>
        <v>7.292</v>
      </c>
    </row>
    <row r="63" spans="1:9" ht="163.5" customHeight="1">
      <c r="A63" s="95"/>
      <c r="B63" s="72"/>
      <c r="C63" s="90"/>
      <c r="D63" s="45"/>
      <c r="E63" s="95" t="s">
        <v>62</v>
      </c>
      <c r="F63" s="72" t="s">
        <v>61</v>
      </c>
      <c r="G63" s="90" t="s">
        <v>172</v>
      </c>
      <c r="H63" s="75">
        <v>3.125</v>
      </c>
      <c r="I63" s="74">
        <f t="shared" si="1"/>
        <v>3.125</v>
      </c>
    </row>
    <row r="64" spans="1:9" ht="203.25" customHeight="1">
      <c r="A64" s="95"/>
      <c r="B64" s="72"/>
      <c r="C64" s="90"/>
      <c r="D64" s="45"/>
      <c r="E64" s="95" t="s">
        <v>62</v>
      </c>
      <c r="F64" s="72" t="s">
        <v>61</v>
      </c>
      <c r="G64" s="90" t="s">
        <v>173</v>
      </c>
      <c r="H64" s="75">
        <v>7.292</v>
      </c>
      <c r="I64" s="74">
        <f t="shared" si="1"/>
        <v>7.292</v>
      </c>
    </row>
    <row r="65" spans="1:9" ht="203.25" customHeight="1">
      <c r="A65" s="95"/>
      <c r="B65" s="72"/>
      <c r="C65" s="90"/>
      <c r="D65" s="45"/>
      <c r="E65" s="95" t="s">
        <v>62</v>
      </c>
      <c r="F65" s="72" t="s">
        <v>61</v>
      </c>
      <c r="G65" s="90" t="s">
        <v>174</v>
      </c>
      <c r="H65" s="75">
        <v>3.125</v>
      </c>
      <c r="I65" s="74">
        <f t="shared" si="1"/>
        <v>3.125</v>
      </c>
    </row>
    <row r="66" spans="1:9" ht="203.25" customHeight="1">
      <c r="A66" s="95"/>
      <c r="B66" s="72"/>
      <c r="C66" s="90"/>
      <c r="D66" s="45"/>
      <c r="E66" s="95" t="s">
        <v>62</v>
      </c>
      <c r="F66" s="72" t="s">
        <v>61</v>
      </c>
      <c r="G66" s="90" t="s">
        <v>175</v>
      </c>
      <c r="H66" s="75">
        <v>7.292</v>
      </c>
      <c r="I66" s="74">
        <f t="shared" si="1"/>
        <v>7.292</v>
      </c>
    </row>
    <row r="67" spans="1:9" ht="203.25" customHeight="1">
      <c r="A67" s="95"/>
      <c r="B67" s="72"/>
      <c r="C67" s="90"/>
      <c r="D67" s="45"/>
      <c r="E67" s="95" t="s">
        <v>62</v>
      </c>
      <c r="F67" s="72" t="s">
        <v>61</v>
      </c>
      <c r="G67" s="90" t="s">
        <v>176</v>
      </c>
      <c r="H67" s="75">
        <v>3.125</v>
      </c>
      <c r="I67" s="74">
        <f t="shared" si="1"/>
        <v>3.125</v>
      </c>
    </row>
    <row r="68" spans="1:9" ht="177" customHeight="1">
      <c r="A68" s="95"/>
      <c r="B68" s="72"/>
      <c r="C68" s="90"/>
      <c r="D68" s="45"/>
      <c r="E68" s="95" t="s">
        <v>62</v>
      </c>
      <c r="F68" s="72" t="s">
        <v>61</v>
      </c>
      <c r="G68" s="90" t="s">
        <v>177</v>
      </c>
      <c r="H68" s="75">
        <v>7.292</v>
      </c>
      <c r="I68" s="74">
        <f t="shared" si="1"/>
        <v>7.292</v>
      </c>
    </row>
    <row r="69" spans="1:9" ht="177.75" customHeight="1">
      <c r="A69" s="95"/>
      <c r="B69" s="72"/>
      <c r="C69" s="90"/>
      <c r="D69" s="45"/>
      <c r="E69" s="95" t="s">
        <v>62</v>
      </c>
      <c r="F69" s="72" t="s">
        <v>61</v>
      </c>
      <c r="G69" s="90" t="s">
        <v>178</v>
      </c>
      <c r="H69" s="75">
        <v>3.125</v>
      </c>
      <c r="I69" s="74">
        <f t="shared" si="1"/>
        <v>3.125</v>
      </c>
    </row>
    <row r="70" spans="1:9" ht="203.25" customHeight="1">
      <c r="A70" s="95"/>
      <c r="B70" s="72"/>
      <c r="C70" s="90"/>
      <c r="D70" s="45"/>
      <c r="E70" s="95" t="s">
        <v>62</v>
      </c>
      <c r="F70" s="72" t="s">
        <v>61</v>
      </c>
      <c r="G70" s="90" t="s">
        <v>179</v>
      </c>
      <c r="H70" s="75">
        <v>7.292</v>
      </c>
      <c r="I70" s="74">
        <f t="shared" si="1"/>
        <v>7.292</v>
      </c>
    </row>
    <row r="71" spans="1:9" ht="203.25" customHeight="1">
      <c r="A71" s="95"/>
      <c r="B71" s="72"/>
      <c r="C71" s="90"/>
      <c r="D71" s="45"/>
      <c r="E71" s="95" t="s">
        <v>62</v>
      </c>
      <c r="F71" s="72" t="s">
        <v>61</v>
      </c>
      <c r="G71" s="90" t="s">
        <v>180</v>
      </c>
      <c r="H71" s="75">
        <v>3.125</v>
      </c>
      <c r="I71" s="74">
        <f t="shared" si="1"/>
        <v>3.125</v>
      </c>
    </row>
    <row r="72" spans="1:9" ht="203.25" customHeight="1">
      <c r="A72" s="95"/>
      <c r="B72" s="72"/>
      <c r="C72" s="90"/>
      <c r="D72" s="45"/>
      <c r="E72" s="95" t="s">
        <v>62</v>
      </c>
      <c r="F72" s="72" t="s">
        <v>61</v>
      </c>
      <c r="G72" s="90" t="s">
        <v>181</v>
      </c>
      <c r="H72" s="75">
        <v>7.292</v>
      </c>
      <c r="I72" s="74">
        <f t="shared" si="1"/>
        <v>7.292</v>
      </c>
    </row>
    <row r="73" spans="1:9" ht="203.25" customHeight="1">
      <c r="A73" s="95"/>
      <c r="B73" s="72"/>
      <c r="C73" s="90"/>
      <c r="D73" s="45"/>
      <c r="E73" s="95" t="s">
        <v>62</v>
      </c>
      <c r="F73" s="72" t="s">
        <v>61</v>
      </c>
      <c r="G73" s="90" t="s">
        <v>231</v>
      </c>
      <c r="H73" s="75">
        <v>3.125</v>
      </c>
      <c r="I73" s="74">
        <f t="shared" si="1"/>
        <v>3.125</v>
      </c>
    </row>
    <row r="74" spans="1:9" ht="203.25" customHeight="1">
      <c r="A74" s="95"/>
      <c r="B74" s="72"/>
      <c r="C74" s="90"/>
      <c r="D74" s="45"/>
      <c r="E74" s="95" t="s">
        <v>62</v>
      </c>
      <c r="F74" s="72" t="s">
        <v>61</v>
      </c>
      <c r="G74" s="90" t="s">
        <v>182</v>
      </c>
      <c r="H74" s="75">
        <v>7.292</v>
      </c>
      <c r="I74" s="74">
        <f t="shared" si="1"/>
        <v>7.292</v>
      </c>
    </row>
    <row r="75" spans="1:9" ht="203.25" customHeight="1">
      <c r="A75" s="95"/>
      <c r="B75" s="72"/>
      <c r="C75" s="90"/>
      <c r="D75" s="45"/>
      <c r="E75" s="95" t="s">
        <v>62</v>
      </c>
      <c r="F75" s="72" t="s">
        <v>61</v>
      </c>
      <c r="G75" s="90" t="s">
        <v>183</v>
      </c>
      <c r="H75" s="75">
        <v>3.125</v>
      </c>
      <c r="I75" s="74">
        <f t="shared" si="1"/>
        <v>3.125</v>
      </c>
    </row>
    <row r="76" spans="1:9" ht="203.25" customHeight="1">
      <c r="A76" s="95"/>
      <c r="B76" s="72"/>
      <c r="C76" s="90"/>
      <c r="D76" s="45"/>
      <c r="E76" s="95" t="s">
        <v>62</v>
      </c>
      <c r="F76" s="72" t="s">
        <v>61</v>
      </c>
      <c r="G76" s="90" t="s">
        <v>184</v>
      </c>
      <c r="H76" s="75">
        <v>7.292</v>
      </c>
      <c r="I76" s="74">
        <f t="shared" si="1"/>
        <v>7.292</v>
      </c>
    </row>
    <row r="77" spans="1:9" ht="189" customHeight="1">
      <c r="A77" s="95"/>
      <c r="B77" s="72"/>
      <c r="C77" s="90"/>
      <c r="D77" s="45"/>
      <c r="E77" s="95" t="s">
        <v>62</v>
      </c>
      <c r="F77" s="72" t="s">
        <v>61</v>
      </c>
      <c r="G77" s="90" t="s">
        <v>185</v>
      </c>
      <c r="H77" s="75">
        <v>3.125</v>
      </c>
      <c r="I77" s="74">
        <f t="shared" si="1"/>
        <v>3.125</v>
      </c>
    </row>
    <row r="78" spans="1:9" ht="189" customHeight="1">
      <c r="A78" s="95"/>
      <c r="B78" s="72"/>
      <c r="C78" s="90"/>
      <c r="D78" s="45"/>
      <c r="E78" s="95" t="s">
        <v>62</v>
      </c>
      <c r="F78" s="72" t="s">
        <v>61</v>
      </c>
      <c r="G78" s="90" t="s">
        <v>188</v>
      </c>
      <c r="H78" s="75">
        <v>7.292</v>
      </c>
      <c r="I78" s="74">
        <f t="shared" si="1"/>
        <v>7.292</v>
      </c>
    </row>
    <row r="79" spans="1:9" ht="189" customHeight="1">
      <c r="A79" s="95"/>
      <c r="B79" s="72"/>
      <c r="C79" s="90"/>
      <c r="D79" s="45"/>
      <c r="E79" s="95" t="s">
        <v>62</v>
      </c>
      <c r="F79" s="72" t="s">
        <v>61</v>
      </c>
      <c r="G79" s="90" t="s">
        <v>189</v>
      </c>
      <c r="H79" s="75">
        <v>3.125</v>
      </c>
      <c r="I79" s="74">
        <f t="shared" si="1"/>
        <v>3.125</v>
      </c>
    </row>
    <row r="80" spans="1:9" ht="189" customHeight="1">
      <c r="A80" s="95"/>
      <c r="B80" s="72"/>
      <c r="C80" s="90"/>
      <c r="D80" s="45"/>
      <c r="E80" s="95" t="s">
        <v>62</v>
      </c>
      <c r="F80" s="72" t="s">
        <v>61</v>
      </c>
      <c r="G80" s="90" t="s">
        <v>186</v>
      </c>
      <c r="H80" s="75">
        <v>7.292</v>
      </c>
      <c r="I80" s="74">
        <f t="shared" si="1"/>
        <v>7.292</v>
      </c>
    </row>
    <row r="81" spans="1:9" ht="189" customHeight="1">
      <c r="A81" s="95"/>
      <c r="B81" s="72"/>
      <c r="C81" s="90"/>
      <c r="D81" s="45"/>
      <c r="E81" s="95" t="s">
        <v>62</v>
      </c>
      <c r="F81" s="72" t="s">
        <v>61</v>
      </c>
      <c r="G81" s="90" t="s">
        <v>187</v>
      </c>
      <c r="H81" s="75">
        <v>3.125</v>
      </c>
      <c r="I81" s="74">
        <f t="shared" si="1"/>
        <v>3.125</v>
      </c>
    </row>
    <row r="82" spans="1:9" ht="189" customHeight="1">
      <c r="A82" s="95"/>
      <c r="B82" s="72"/>
      <c r="C82" s="90"/>
      <c r="D82" s="45"/>
      <c r="E82" s="95" t="s">
        <v>62</v>
      </c>
      <c r="F82" s="72" t="s">
        <v>61</v>
      </c>
      <c r="G82" s="90" t="s">
        <v>190</v>
      </c>
      <c r="H82" s="75">
        <v>7.292</v>
      </c>
      <c r="I82" s="74">
        <f t="shared" si="1"/>
        <v>7.292</v>
      </c>
    </row>
    <row r="83" spans="1:9" ht="189" customHeight="1">
      <c r="A83" s="95"/>
      <c r="B83" s="72"/>
      <c r="C83" s="90"/>
      <c r="D83" s="45"/>
      <c r="E83" s="95" t="s">
        <v>62</v>
      </c>
      <c r="F83" s="72" t="s">
        <v>61</v>
      </c>
      <c r="G83" s="90" t="s">
        <v>191</v>
      </c>
      <c r="H83" s="75">
        <v>3.125</v>
      </c>
      <c r="I83" s="74">
        <f t="shared" si="1"/>
        <v>3.125</v>
      </c>
    </row>
    <row r="84" spans="1:9" ht="189" customHeight="1">
      <c r="A84" s="95"/>
      <c r="B84" s="72"/>
      <c r="C84" s="90"/>
      <c r="D84" s="45"/>
      <c r="E84" s="95" t="s">
        <v>62</v>
      </c>
      <c r="F84" s="72" t="s">
        <v>61</v>
      </c>
      <c r="G84" s="90" t="s">
        <v>192</v>
      </c>
      <c r="H84" s="75">
        <v>7.292</v>
      </c>
      <c r="I84" s="74">
        <f aca="true" t="shared" si="2" ref="I84:I115">H84+D84</f>
        <v>7.292</v>
      </c>
    </row>
    <row r="85" spans="1:9" ht="189" customHeight="1">
      <c r="A85" s="95"/>
      <c r="B85" s="72"/>
      <c r="C85" s="90"/>
      <c r="D85" s="45"/>
      <c r="E85" s="95" t="s">
        <v>62</v>
      </c>
      <c r="F85" s="72" t="s">
        <v>61</v>
      </c>
      <c r="G85" s="90" t="s">
        <v>193</v>
      </c>
      <c r="H85" s="75">
        <v>3.125</v>
      </c>
      <c r="I85" s="74">
        <f t="shared" si="2"/>
        <v>3.125</v>
      </c>
    </row>
    <row r="86" spans="1:9" ht="176.25" customHeight="1">
      <c r="A86" s="95"/>
      <c r="B86" s="72"/>
      <c r="C86" s="90"/>
      <c r="D86" s="45"/>
      <c r="E86" s="95" t="s">
        <v>62</v>
      </c>
      <c r="F86" s="72" t="s">
        <v>61</v>
      </c>
      <c r="G86" s="90" t="s">
        <v>194</v>
      </c>
      <c r="H86" s="75">
        <v>7.292</v>
      </c>
      <c r="I86" s="74">
        <f t="shared" si="2"/>
        <v>7.292</v>
      </c>
    </row>
    <row r="87" spans="1:9" ht="189" customHeight="1">
      <c r="A87" s="95"/>
      <c r="B87" s="72"/>
      <c r="C87" s="90"/>
      <c r="D87" s="45"/>
      <c r="E87" s="95" t="s">
        <v>62</v>
      </c>
      <c r="F87" s="72" t="s">
        <v>61</v>
      </c>
      <c r="G87" s="90" t="s">
        <v>195</v>
      </c>
      <c r="H87" s="75">
        <v>3.125</v>
      </c>
      <c r="I87" s="74">
        <f t="shared" si="2"/>
        <v>3.125</v>
      </c>
    </row>
    <row r="88" spans="1:9" ht="189" customHeight="1">
      <c r="A88" s="95"/>
      <c r="B88" s="72"/>
      <c r="C88" s="90"/>
      <c r="D88" s="45"/>
      <c r="E88" s="95" t="s">
        <v>62</v>
      </c>
      <c r="F88" s="72" t="s">
        <v>61</v>
      </c>
      <c r="G88" s="90" t="s">
        <v>196</v>
      </c>
      <c r="H88" s="75">
        <v>7.292</v>
      </c>
      <c r="I88" s="74">
        <f t="shared" si="2"/>
        <v>7.292</v>
      </c>
    </row>
    <row r="89" spans="1:9" ht="189" customHeight="1">
      <c r="A89" s="95"/>
      <c r="B89" s="72"/>
      <c r="C89" s="90"/>
      <c r="D89" s="45"/>
      <c r="E89" s="95" t="s">
        <v>62</v>
      </c>
      <c r="F89" s="72" t="s">
        <v>61</v>
      </c>
      <c r="G89" s="90" t="s">
        <v>197</v>
      </c>
      <c r="H89" s="75">
        <v>3.125</v>
      </c>
      <c r="I89" s="74">
        <f t="shared" si="2"/>
        <v>3.125</v>
      </c>
    </row>
    <row r="90" spans="1:9" ht="189" customHeight="1">
      <c r="A90" s="95"/>
      <c r="B90" s="72"/>
      <c r="C90" s="90"/>
      <c r="D90" s="45"/>
      <c r="E90" s="95" t="s">
        <v>62</v>
      </c>
      <c r="F90" s="72" t="s">
        <v>61</v>
      </c>
      <c r="G90" s="90" t="s">
        <v>198</v>
      </c>
      <c r="H90" s="75">
        <v>7.292</v>
      </c>
      <c r="I90" s="74">
        <f t="shared" si="2"/>
        <v>7.292</v>
      </c>
    </row>
    <row r="91" spans="1:9" ht="189" customHeight="1">
      <c r="A91" s="95"/>
      <c r="B91" s="72"/>
      <c r="C91" s="90"/>
      <c r="D91" s="45"/>
      <c r="E91" s="95" t="s">
        <v>62</v>
      </c>
      <c r="F91" s="72" t="s">
        <v>61</v>
      </c>
      <c r="G91" s="90" t="s">
        <v>199</v>
      </c>
      <c r="H91" s="75">
        <v>3.125</v>
      </c>
      <c r="I91" s="74">
        <f t="shared" si="2"/>
        <v>3.125</v>
      </c>
    </row>
    <row r="92" spans="1:9" ht="189" customHeight="1">
      <c r="A92" s="95"/>
      <c r="B92" s="72"/>
      <c r="C92" s="90"/>
      <c r="D92" s="45"/>
      <c r="E92" s="95" t="s">
        <v>62</v>
      </c>
      <c r="F92" s="72" t="s">
        <v>61</v>
      </c>
      <c r="G92" s="90" t="s">
        <v>200</v>
      </c>
      <c r="H92" s="75">
        <v>7.292</v>
      </c>
      <c r="I92" s="74">
        <f t="shared" si="2"/>
        <v>7.292</v>
      </c>
    </row>
    <row r="93" spans="1:9" ht="189" customHeight="1">
      <c r="A93" s="95"/>
      <c r="B93" s="72"/>
      <c r="C93" s="90"/>
      <c r="D93" s="45"/>
      <c r="E93" s="95" t="s">
        <v>62</v>
      </c>
      <c r="F93" s="72" t="s">
        <v>61</v>
      </c>
      <c r="G93" s="90" t="s">
        <v>201</v>
      </c>
      <c r="H93" s="75">
        <v>3.125</v>
      </c>
      <c r="I93" s="74">
        <f t="shared" si="2"/>
        <v>3.125</v>
      </c>
    </row>
    <row r="94" spans="1:9" ht="189" customHeight="1">
      <c r="A94" s="95"/>
      <c r="B94" s="72"/>
      <c r="C94" s="90"/>
      <c r="D94" s="45"/>
      <c r="E94" s="95" t="s">
        <v>62</v>
      </c>
      <c r="F94" s="72" t="s">
        <v>61</v>
      </c>
      <c r="G94" s="90" t="s">
        <v>202</v>
      </c>
      <c r="H94" s="75">
        <v>7.292</v>
      </c>
      <c r="I94" s="74">
        <f t="shared" si="2"/>
        <v>7.292</v>
      </c>
    </row>
    <row r="95" spans="1:9" ht="189" customHeight="1">
      <c r="A95" s="95"/>
      <c r="B95" s="72"/>
      <c r="C95" s="90"/>
      <c r="D95" s="45"/>
      <c r="E95" s="95" t="s">
        <v>62</v>
      </c>
      <c r="F95" s="72" t="s">
        <v>61</v>
      </c>
      <c r="G95" s="90" t="s">
        <v>203</v>
      </c>
      <c r="H95" s="75">
        <v>3.125</v>
      </c>
      <c r="I95" s="74">
        <f t="shared" si="2"/>
        <v>3.125</v>
      </c>
    </row>
    <row r="96" spans="1:9" ht="189" customHeight="1">
      <c r="A96" s="95"/>
      <c r="B96" s="72"/>
      <c r="C96" s="90"/>
      <c r="D96" s="45"/>
      <c r="E96" s="95" t="s">
        <v>62</v>
      </c>
      <c r="F96" s="72" t="s">
        <v>61</v>
      </c>
      <c r="G96" s="90" t="s">
        <v>204</v>
      </c>
      <c r="H96" s="75">
        <v>7.292</v>
      </c>
      <c r="I96" s="74">
        <f t="shared" si="2"/>
        <v>7.292</v>
      </c>
    </row>
    <row r="97" spans="1:9" ht="189" customHeight="1">
      <c r="A97" s="95"/>
      <c r="B97" s="72"/>
      <c r="C97" s="90"/>
      <c r="D97" s="45"/>
      <c r="E97" s="95" t="s">
        <v>62</v>
      </c>
      <c r="F97" s="72" t="s">
        <v>61</v>
      </c>
      <c r="G97" s="90" t="s">
        <v>205</v>
      </c>
      <c r="H97" s="75">
        <v>3.125</v>
      </c>
      <c r="I97" s="74">
        <f t="shared" si="2"/>
        <v>3.125</v>
      </c>
    </row>
    <row r="98" spans="1:9" ht="189" customHeight="1">
      <c r="A98" s="95"/>
      <c r="B98" s="72"/>
      <c r="C98" s="90"/>
      <c r="D98" s="45"/>
      <c r="E98" s="95" t="s">
        <v>62</v>
      </c>
      <c r="F98" s="72" t="s">
        <v>61</v>
      </c>
      <c r="G98" s="90" t="s">
        <v>206</v>
      </c>
      <c r="H98" s="75">
        <v>7.292</v>
      </c>
      <c r="I98" s="74">
        <f t="shared" si="2"/>
        <v>7.292</v>
      </c>
    </row>
    <row r="99" spans="1:9" ht="189" customHeight="1">
      <c r="A99" s="95"/>
      <c r="B99" s="72"/>
      <c r="C99" s="90"/>
      <c r="D99" s="45"/>
      <c r="E99" s="95" t="s">
        <v>62</v>
      </c>
      <c r="F99" s="72" t="s">
        <v>61</v>
      </c>
      <c r="G99" s="90" t="s">
        <v>207</v>
      </c>
      <c r="H99" s="75">
        <v>3.125</v>
      </c>
      <c r="I99" s="74">
        <f t="shared" si="2"/>
        <v>3.125</v>
      </c>
    </row>
    <row r="100" spans="1:9" ht="189" customHeight="1">
      <c r="A100" s="95"/>
      <c r="B100" s="72"/>
      <c r="C100" s="90"/>
      <c r="D100" s="45"/>
      <c r="E100" s="95" t="s">
        <v>62</v>
      </c>
      <c r="F100" s="72" t="s">
        <v>61</v>
      </c>
      <c r="G100" s="90" t="s">
        <v>208</v>
      </c>
      <c r="H100" s="75">
        <v>7.292</v>
      </c>
      <c r="I100" s="74">
        <f t="shared" si="2"/>
        <v>7.292</v>
      </c>
    </row>
    <row r="101" spans="1:9" ht="189" customHeight="1">
      <c r="A101" s="95"/>
      <c r="B101" s="72"/>
      <c r="C101" s="90"/>
      <c r="D101" s="45"/>
      <c r="E101" s="95" t="s">
        <v>62</v>
      </c>
      <c r="F101" s="72" t="s">
        <v>61</v>
      </c>
      <c r="G101" s="90" t="s">
        <v>209</v>
      </c>
      <c r="H101" s="75">
        <v>3.125</v>
      </c>
      <c r="I101" s="74">
        <f t="shared" si="2"/>
        <v>3.125</v>
      </c>
    </row>
    <row r="102" spans="1:9" ht="189" customHeight="1">
      <c r="A102" s="95"/>
      <c r="B102" s="72"/>
      <c r="C102" s="90"/>
      <c r="D102" s="45"/>
      <c r="E102" s="95" t="s">
        <v>62</v>
      </c>
      <c r="F102" s="72" t="s">
        <v>61</v>
      </c>
      <c r="G102" s="90" t="s">
        <v>210</v>
      </c>
      <c r="H102" s="75">
        <v>7.292</v>
      </c>
      <c r="I102" s="74">
        <f t="shared" si="2"/>
        <v>7.292</v>
      </c>
    </row>
    <row r="103" spans="1:9" ht="189" customHeight="1">
      <c r="A103" s="95"/>
      <c r="B103" s="72"/>
      <c r="C103" s="90"/>
      <c r="D103" s="45"/>
      <c r="E103" s="95" t="s">
        <v>62</v>
      </c>
      <c r="F103" s="72" t="s">
        <v>61</v>
      </c>
      <c r="G103" s="90" t="s">
        <v>211</v>
      </c>
      <c r="H103" s="75">
        <v>3.125</v>
      </c>
      <c r="I103" s="74">
        <f t="shared" si="2"/>
        <v>3.125</v>
      </c>
    </row>
    <row r="104" spans="1:9" ht="189" customHeight="1">
      <c r="A104" s="95"/>
      <c r="B104" s="72"/>
      <c r="C104" s="90"/>
      <c r="D104" s="45"/>
      <c r="E104" s="95" t="s">
        <v>62</v>
      </c>
      <c r="F104" s="72" t="s">
        <v>61</v>
      </c>
      <c r="G104" s="90" t="s">
        <v>212</v>
      </c>
      <c r="H104" s="75">
        <v>7.292</v>
      </c>
      <c r="I104" s="74">
        <f t="shared" si="2"/>
        <v>7.292</v>
      </c>
    </row>
    <row r="105" spans="1:9" ht="189" customHeight="1">
      <c r="A105" s="95"/>
      <c r="B105" s="72"/>
      <c r="C105" s="90"/>
      <c r="D105" s="45"/>
      <c r="E105" s="95" t="s">
        <v>62</v>
      </c>
      <c r="F105" s="72" t="s">
        <v>61</v>
      </c>
      <c r="G105" s="90" t="s">
        <v>213</v>
      </c>
      <c r="H105" s="75">
        <v>3.125</v>
      </c>
      <c r="I105" s="74">
        <f t="shared" si="2"/>
        <v>3.125</v>
      </c>
    </row>
    <row r="106" spans="1:9" ht="189" customHeight="1">
      <c r="A106" s="95"/>
      <c r="B106" s="72"/>
      <c r="C106" s="90"/>
      <c r="D106" s="45"/>
      <c r="E106" s="95" t="s">
        <v>62</v>
      </c>
      <c r="F106" s="72" t="s">
        <v>61</v>
      </c>
      <c r="G106" s="90" t="s">
        <v>215</v>
      </c>
      <c r="H106" s="75">
        <v>7.292</v>
      </c>
      <c r="I106" s="74">
        <f t="shared" si="2"/>
        <v>7.292</v>
      </c>
    </row>
    <row r="107" spans="1:9" ht="189" customHeight="1">
      <c r="A107" s="95"/>
      <c r="B107" s="72"/>
      <c r="C107" s="90"/>
      <c r="D107" s="45"/>
      <c r="E107" s="95" t="s">
        <v>62</v>
      </c>
      <c r="F107" s="72" t="s">
        <v>61</v>
      </c>
      <c r="G107" s="90" t="s">
        <v>214</v>
      </c>
      <c r="H107" s="75">
        <v>3.125</v>
      </c>
      <c r="I107" s="74">
        <f t="shared" si="2"/>
        <v>3.125</v>
      </c>
    </row>
    <row r="108" spans="1:9" ht="189" customHeight="1">
      <c r="A108" s="95"/>
      <c r="B108" s="72"/>
      <c r="C108" s="90"/>
      <c r="D108" s="45"/>
      <c r="E108" s="95" t="s">
        <v>62</v>
      </c>
      <c r="F108" s="72" t="s">
        <v>61</v>
      </c>
      <c r="G108" s="90" t="s">
        <v>216</v>
      </c>
      <c r="H108" s="75">
        <v>7.292</v>
      </c>
      <c r="I108" s="74">
        <f t="shared" si="2"/>
        <v>7.292</v>
      </c>
    </row>
    <row r="109" spans="1:9" ht="189" customHeight="1">
      <c r="A109" s="95"/>
      <c r="B109" s="72"/>
      <c r="C109" s="90"/>
      <c r="D109" s="45"/>
      <c r="E109" s="95" t="s">
        <v>62</v>
      </c>
      <c r="F109" s="72" t="s">
        <v>61</v>
      </c>
      <c r="G109" s="90" t="s">
        <v>217</v>
      </c>
      <c r="H109" s="75">
        <v>3.125</v>
      </c>
      <c r="I109" s="74">
        <f t="shared" si="2"/>
        <v>3.125</v>
      </c>
    </row>
    <row r="110" spans="1:9" ht="189" customHeight="1">
      <c r="A110" s="95"/>
      <c r="B110" s="72"/>
      <c r="C110" s="90"/>
      <c r="D110" s="45"/>
      <c r="E110" s="95" t="s">
        <v>62</v>
      </c>
      <c r="F110" s="72" t="s">
        <v>61</v>
      </c>
      <c r="G110" s="90" t="s">
        <v>218</v>
      </c>
      <c r="H110" s="75">
        <v>7.292</v>
      </c>
      <c r="I110" s="74">
        <f t="shared" si="2"/>
        <v>7.292</v>
      </c>
    </row>
    <row r="111" spans="1:9" ht="189" customHeight="1">
      <c r="A111" s="95"/>
      <c r="B111" s="72"/>
      <c r="C111" s="90"/>
      <c r="D111" s="45"/>
      <c r="E111" s="95" t="s">
        <v>62</v>
      </c>
      <c r="F111" s="72" t="s">
        <v>61</v>
      </c>
      <c r="G111" s="90" t="s">
        <v>219</v>
      </c>
      <c r="H111" s="75">
        <v>3.125</v>
      </c>
      <c r="I111" s="74">
        <f t="shared" si="2"/>
        <v>3.125</v>
      </c>
    </row>
    <row r="112" spans="1:9" ht="189" customHeight="1">
      <c r="A112" s="95"/>
      <c r="B112" s="72"/>
      <c r="C112" s="90"/>
      <c r="D112" s="45"/>
      <c r="E112" s="95" t="s">
        <v>62</v>
      </c>
      <c r="F112" s="72" t="s">
        <v>61</v>
      </c>
      <c r="G112" s="90" t="s">
        <v>220</v>
      </c>
      <c r="H112" s="75">
        <v>7.292</v>
      </c>
      <c r="I112" s="74">
        <f t="shared" si="2"/>
        <v>7.292</v>
      </c>
    </row>
    <row r="113" spans="1:9" ht="189" customHeight="1">
      <c r="A113" s="95"/>
      <c r="B113" s="72"/>
      <c r="C113" s="90"/>
      <c r="D113" s="45"/>
      <c r="E113" s="95" t="s">
        <v>62</v>
      </c>
      <c r="F113" s="72" t="s">
        <v>61</v>
      </c>
      <c r="G113" s="90" t="s">
        <v>221</v>
      </c>
      <c r="H113" s="75">
        <v>3.125</v>
      </c>
      <c r="I113" s="74">
        <f t="shared" si="2"/>
        <v>3.125</v>
      </c>
    </row>
    <row r="114" spans="1:9" ht="189" customHeight="1">
      <c r="A114" s="95"/>
      <c r="B114" s="72"/>
      <c r="C114" s="90"/>
      <c r="D114" s="45"/>
      <c r="E114" s="95" t="s">
        <v>62</v>
      </c>
      <c r="F114" s="72" t="s">
        <v>61</v>
      </c>
      <c r="G114" s="90" t="s">
        <v>222</v>
      </c>
      <c r="H114" s="75">
        <v>7.292</v>
      </c>
      <c r="I114" s="74">
        <f t="shared" si="2"/>
        <v>7.292</v>
      </c>
    </row>
    <row r="115" spans="1:9" ht="189" customHeight="1">
      <c r="A115" s="95"/>
      <c r="B115" s="72"/>
      <c r="C115" s="90"/>
      <c r="D115" s="45"/>
      <c r="E115" s="95" t="s">
        <v>62</v>
      </c>
      <c r="F115" s="72" t="s">
        <v>61</v>
      </c>
      <c r="G115" s="90" t="s">
        <v>223</v>
      </c>
      <c r="H115" s="75">
        <v>3.125</v>
      </c>
      <c r="I115" s="74">
        <f t="shared" si="2"/>
        <v>3.125</v>
      </c>
    </row>
    <row r="116" spans="1:9" ht="189" customHeight="1">
      <c r="A116" s="95"/>
      <c r="B116" s="72"/>
      <c r="C116" s="90"/>
      <c r="D116" s="45"/>
      <c r="E116" s="95" t="s">
        <v>62</v>
      </c>
      <c r="F116" s="72" t="s">
        <v>61</v>
      </c>
      <c r="G116" s="90" t="s">
        <v>224</v>
      </c>
      <c r="H116" s="75">
        <v>7.292</v>
      </c>
      <c r="I116" s="74">
        <f aca="true" t="shared" si="3" ref="I116:I147">H116+D116</f>
        <v>7.292</v>
      </c>
    </row>
    <row r="117" spans="1:9" ht="189" customHeight="1">
      <c r="A117" s="95"/>
      <c r="B117" s="72"/>
      <c r="C117" s="90"/>
      <c r="D117" s="45"/>
      <c r="E117" s="95" t="s">
        <v>62</v>
      </c>
      <c r="F117" s="72" t="s">
        <v>61</v>
      </c>
      <c r="G117" s="90" t="s">
        <v>225</v>
      </c>
      <c r="H117" s="75">
        <v>3.125</v>
      </c>
      <c r="I117" s="74">
        <f t="shared" si="3"/>
        <v>3.125</v>
      </c>
    </row>
    <row r="118" spans="1:9" ht="189" customHeight="1">
      <c r="A118" s="95"/>
      <c r="B118" s="72"/>
      <c r="C118" s="90"/>
      <c r="D118" s="45"/>
      <c r="E118" s="95" t="s">
        <v>62</v>
      </c>
      <c r="F118" s="72" t="s">
        <v>61</v>
      </c>
      <c r="G118" s="90" t="s">
        <v>226</v>
      </c>
      <c r="H118" s="75">
        <v>7.292</v>
      </c>
      <c r="I118" s="74">
        <f t="shared" si="3"/>
        <v>7.292</v>
      </c>
    </row>
    <row r="119" spans="1:9" ht="189" customHeight="1">
      <c r="A119" s="95"/>
      <c r="B119" s="72"/>
      <c r="C119" s="90"/>
      <c r="D119" s="45"/>
      <c r="E119" s="95" t="s">
        <v>62</v>
      </c>
      <c r="F119" s="72" t="s">
        <v>61</v>
      </c>
      <c r="G119" s="90" t="s">
        <v>227</v>
      </c>
      <c r="H119" s="75">
        <v>3.125</v>
      </c>
      <c r="I119" s="74">
        <f t="shared" si="3"/>
        <v>3.125</v>
      </c>
    </row>
    <row r="120" spans="1:9" ht="189" customHeight="1">
      <c r="A120" s="95"/>
      <c r="B120" s="72"/>
      <c r="C120" s="90"/>
      <c r="D120" s="45"/>
      <c r="E120" s="95" t="s">
        <v>62</v>
      </c>
      <c r="F120" s="72" t="s">
        <v>61</v>
      </c>
      <c r="G120" s="90" t="s">
        <v>228</v>
      </c>
      <c r="H120" s="75">
        <v>7.292</v>
      </c>
      <c r="I120" s="74">
        <f t="shared" si="3"/>
        <v>7.292</v>
      </c>
    </row>
    <row r="121" spans="1:9" ht="189" customHeight="1">
      <c r="A121" s="95"/>
      <c r="B121" s="72"/>
      <c r="C121" s="90"/>
      <c r="D121" s="45"/>
      <c r="E121" s="95" t="s">
        <v>62</v>
      </c>
      <c r="F121" s="72" t="s">
        <v>61</v>
      </c>
      <c r="G121" s="90" t="s">
        <v>229</v>
      </c>
      <c r="H121" s="75">
        <v>3.125</v>
      </c>
      <c r="I121" s="74">
        <f t="shared" si="3"/>
        <v>3.125</v>
      </c>
    </row>
    <row r="122" spans="1:9" ht="185.25" customHeight="1">
      <c r="A122" s="95"/>
      <c r="B122" s="72"/>
      <c r="C122" s="90"/>
      <c r="D122" s="45"/>
      <c r="E122" s="105" t="s">
        <v>155</v>
      </c>
      <c r="F122" s="41" t="s">
        <v>156</v>
      </c>
      <c r="G122" s="90" t="s">
        <v>157</v>
      </c>
      <c r="H122" s="75">
        <v>7.285</v>
      </c>
      <c r="I122" s="74">
        <f t="shared" si="3"/>
        <v>7.285</v>
      </c>
    </row>
    <row r="123" spans="1:9" ht="158.25" customHeight="1">
      <c r="A123" s="95"/>
      <c r="B123" s="72"/>
      <c r="C123" s="90"/>
      <c r="D123" s="45"/>
      <c r="E123" s="105" t="s">
        <v>155</v>
      </c>
      <c r="F123" s="41" t="s">
        <v>156</v>
      </c>
      <c r="G123" s="90" t="s">
        <v>158</v>
      </c>
      <c r="H123" s="75">
        <v>3.125</v>
      </c>
      <c r="I123" s="74">
        <f t="shared" si="3"/>
        <v>3.125</v>
      </c>
    </row>
    <row r="124" spans="1:9" ht="78.75" customHeight="1">
      <c r="A124" s="105" t="s">
        <v>96</v>
      </c>
      <c r="B124" s="41" t="s">
        <v>97</v>
      </c>
      <c r="C124" s="106" t="s">
        <v>154</v>
      </c>
      <c r="D124" s="107">
        <v>144.835</v>
      </c>
      <c r="E124" s="105" t="s">
        <v>96</v>
      </c>
      <c r="F124" s="41" t="s">
        <v>97</v>
      </c>
      <c r="G124" s="106" t="s">
        <v>154</v>
      </c>
      <c r="H124" s="75">
        <v>16.092</v>
      </c>
      <c r="I124" s="74">
        <f t="shared" si="3"/>
        <v>160.92700000000002</v>
      </c>
    </row>
    <row r="125" spans="1:9" ht="123.75" customHeight="1">
      <c r="A125" s="95" t="s">
        <v>96</v>
      </c>
      <c r="B125" s="44" t="s">
        <v>97</v>
      </c>
      <c r="C125" s="78" t="s">
        <v>98</v>
      </c>
      <c r="D125" s="45" t="s">
        <v>99</v>
      </c>
      <c r="E125" s="95" t="s">
        <v>96</v>
      </c>
      <c r="F125" s="44" t="s">
        <v>97</v>
      </c>
      <c r="G125" s="78" t="s">
        <v>98</v>
      </c>
      <c r="H125" s="42">
        <v>-464</v>
      </c>
      <c r="I125" s="48">
        <f t="shared" si="3"/>
        <v>30</v>
      </c>
    </row>
    <row r="126" spans="1:9" ht="166.5" customHeight="1">
      <c r="A126" s="76"/>
      <c r="B126" s="89"/>
      <c r="C126" s="71"/>
      <c r="D126" s="70"/>
      <c r="E126" s="43" t="s">
        <v>62</v>
      </c>
      <c r="F126" s="72" t="s">
        <v>61</v>
      </c>
      <c r="G126" s="78" t="s">
        <v>100</v>
      </c>
      <c r="H126" s="42">
        <v>464</v>
      </c>
      <c r="I126" s="48">
        <f t="shared" si="3"/>
        <v>464</v>
      </c>
    </row>
    <row r="127" spans="1:9" ht="108.75" customHeight="1">
      <c r="A127" s="95" t="s">
        <v>242</v>
      </c>
      <c r="B127" s="41" t="s">
        <v>243</v>
      </c>
      <c r="C127" s="90" t="s">
        <v>244</v>
      </c>
      <c r="D127" s="45" t="s">
        <v>245</v>
      </c>
      <c r="E127" s="95" t="s">
        <v>242</v>
      </c>
      <c r="F127" s="41" t="s">
        <v>243</v>
      </c>
      <c r="G127" s="90" t="s">
        <v>244</v>
      </c>
      <c r="H127" s="42">
        <v>49.2</v>
      </c>
      <c r="I127" s="48">
        <f t="shared" si="3"/>
        <v>588.2</v>
      </c>
    </row>
    <row r="128" spans="1:9" ht="186" customHeight="1">
      <c r="A128" s="76"/>
      <c r="B128" s="89"/>
      <c r="C128" s="71"/>
      <c r="D128" s="70"/>
      <c r="E128" s="43" t="s">
        <v>62</v>
      </c>
      <c r="F128" s="72" t="s">
        <v>61</v>
      </c>
      <c r="G128" s="90" t="s">
        <v>249</v>
      </c>
      <c r="H128" s="42">
        <v>572</v>
      </c>
      <c r="I128" s="48">
        <f t="shared" si="3"/>
        <v>572</v>
      </c>
    </row>
    <row r="129" spans="1:9" ht="191.25" customHeight="1">
      <c r="A129" s="43" t="s">
        <v>62</v>
      </c>
      <c r="B129" s="72" t="s">
        <v>61</v>
      </c>
      <c r="C129" s="90" t="s">
        <v>63</v>
      </c>
      <c r="D129" s="45" t="s">
        <v>64</v>
      </c>
      <c r="E129" s="43" t="s">
        <v>62</v>
      </c>
      <c r="F129" s="72" t="s">
        <v>61</v>
      </c>
      <c r="G129" s="90" t="s">
        <v>250</v>
      </c>
      <c r="H129" s="42">
        <v>1230</v>
      </c>
      <c r="I129" s="48">
        <f t="shared" si="3"/>
        <v>1480</v>
      </c>
    </row>
    <row r="130" spans="1:9" ht="188.25" customHeight="1">
      <c r="A130" s="43" t="s">
        <v>62</v>
      </c>
      <c r="B130" s="72" t="s">
        <v>61</v>
      </c>
      <c r="C130" s="90" t="s">
        <v>239</v>
      </c>
      <c r="D130" s="45" t="s">
        <v>240</v>
      </c>
      <c r="E130" s="43" t="s">
        <v>62</v>
      </c>
      <c r="F130" s="72" t="s">
        <v>61</v>
      </c>
      <c r="G130" s="90" t="s">
        <v>239</v>
      </c>
      <c r="H130" s="42">
        <v>100</v>
      </c>
      <c r="I130" s="48">
        <f t="shared" si="3"/>
        <v>250</v>
      </c>
    </row>
    <row r="131" spans="1:9" ht="228" customHeight="1">
      <c r="A131" s="43" t="s">
        <v>62</v>
      </c>
      <c r="B131" s="72" t="s">
        <v>61</v>
      </c>
      <c r="C131" s="90" t="s">
        <v>241</v>
      </c>
      <c r="D131" s="45" t="s">
        <v>74</v>
      </c>
      <c r="E131" s="43" t="s">
        <v>62</v>
      </c>
      <c r="F131" s="72" t="s">
        <v>61</v>
      </c>
      <c r="G131" s="90" t="s">
        <v>241</v>
      </c>
      <c r="H131" s="42">
        <v>95</v>
      </c>
      <c r="I131" s="48">
        <f t="shared" si="3"/>
        <v>395</v>
      </c>
    </row>
    <row r="132" spans="1:9" ht="74.25" customHeight="1">
      <c r="A132" s="70" t="s">
        <v>21</v>
      </c>
      <c r="B132" s="79" t="s">
        <v>22</v>
      </c>
      <c r="C132" s="71"/>
      <c r="D132" s="70" t="s">
        <v>32</v>
      </c>
      <c r="E132" s="70" t="s">
        <v>21</v>
      </c>
      <c r="F132" s="79" t="s">
        <v>22</v>
      </c>
      <c r="G132" s="71"/>
      <c r="H132" s="37">
        <f>SUM(H133:H139)</f>
        <v>9695.2</v>
      </c>
      <c r="I132" s="48">
        <f t="shared" si="3"/>
        <v>210430.40000000002</v>
      </c>
    </row>
    <row r="133" spans="1:9" ht="135" customHeight="1">
      <c r="A133" s="43" t="s">
        <v>34</v>
      </c>
      <c r="B133" s="63" t="s">
        <v>28</v>
      </c>
      <c r="C133" s="82" t="s">
        <v>33</v>
      </c>
      <c r="D133" s="45" t="s">
        <v>35</v>
      </c>
      <c r="E133" s="43" t="s">
        <v>34</v>
      </c>
      <c r="F133" s="63" t="s">
        <v>28</v>
      </c>
      <c r="G133" s="82" t="s">
        <v>33</v>
      </c>
      <c r="H133" s="42">
        <v>226.4</v>
      </c>
      <c r="I133" s="48">
        <f t="shared" si="3"/>
        <v>786.4</v>
      </c>
    </row>
    <row r="134" spans="1:9" ht="135" customHeight="1">
      <c r="A134" s="43" t="s">
        <v>88</v>
      </c>
      <c r="B134" s="88" t="s">
        <v>86</v>
      </c>
      <c r="C134" s="71" t="s">
        <v>87</v>
      </c>
      <c r="D134" s="45" t="s">
        <v>89</v>
      </c>
      <c r="E134" s="43" t="s">
        <v>88</v>
      </c>
      <c r="F134" s="88" t="s">
        <v>86</v>
      </c>
      <c r="G134" s="71" t="s">
        <v>87</v>
      </c>
      <c r="H134" s="42">
        <v>-3290</v>
      </c>
      <c r="I134" s="48">
        <f t="shared" si="3"/>
        <v>710</v>
      </c>
    </row>
    <row r="135" spans="1:9" ht="135" customHeight="1">
      <c r="A135" s="43" t="s">
        <v>88</v>
      </c>
      <c r="B135" s="88" t="s">
        <v>86</v>
      </c>
      <c r="C135" s="71" t="s">
        <v>90</v>
      </c>
      <c r="D135" s="45" t="s">
        <v>91</v>
      </c>
      <c r="E135" s="43" t="s">
        <v>88</v>
      </c>
      <c r="F135" s="88" t="s">
        <v>86</v>
      </c>
      <c r="G135" s="71" t="s">
        <v>90</v>
      </c>
      <c r="H135" s="42">
        <v>1500</v>
      </c>
      <c r="I135" s="48">
        <f t="shared" si="3"/>
        <v>3000</v>
      </c>
    </row>
    <row r="136" spans="1:9" ht="198" customHeight="1">
      <c r="A136" s="45" t="s">
        <v>56</v>
      </c>
      <c r="B136" s="88" t="s">
        <v>57</v>
      </c>
      <c r="C136" s="71" t="s">
        <v>58</v>
      </c>
      <c r="D136" s="45" t="s">
        <v>84</v>
      </c>
      <c r="E136" s="45" t="s">
        <v>56</v>
      </c>
      <c r="F136" s="88" t="s">
        <v>57</v>
      </c>
      <c r="G136" s="71" t="s">
        <v>85</v>
      </c>
      <c r="H136" s="42">
        <v>3766.8</v>
      </c>
      <c r="I136" s="48">
        <f t="shared" si="3"/>
        <v>47966.8</v>
      </c>
    </row>
    <row r="137" spans="1:9" ht="117.75" customHeight="1">
      <c r="A137" s="43" t="s">
        <v>82</v>
      </c>
      <c r="B137" s="54" t="s">
        <v>103</v>
      </c>
      <c r="C137" s="71" t="s">
        <v>104</v>
      </c>
      <c r="D137" s="45" t="s">
        <v>105</v>
      </c>
      <c r="E137" s="43" t="s">
        <v>82</v>
      </c>
      <c r="F137" s="54" t="s">
        <v>103</v>
      </c>
      <c r="G137" s="71" t="s">
        <v>248</v>
      </c>
      <c r="H137" s="42">
        <v>6227</v>
      </c>
      <c r="I137" s="48">
        <f t="shared" si="3"/>
        <v>14577</v>
      </c>
    </row>
    <row r="138" spans="1:9" ht="118.5" customHeight="1">
      <c r="A138" s="45"/>
      <c r="B138" s="88"/>
      <c r="C138" s="71"/>
      <c r="D138" s="45"/>
      <c r="E138" s="45" t="s">
        <v>82</v>
      </c>
      <c r="F138" s="96" t="s">
        <v>80</v>
      </c>
      <c r="G138" s="71" t="s">
        <v>106</v>
      </c>
      <c r="H138" s="42">
        <v>1000</v>
      </c>
      <c r="I138" s="48">
        <f t="shared" si="3"/>
        <v>1000</v>
      </c>
    </row>
    <row r="139" spans="1:9" ht="114" customHeight="1">
      <c r="A139" s="45"/>
      <c r="B139" s="88"/>
      <c r="C139" s="71"/>
      <c r="D139" s="45"/>
      <c r="E139" s="45" t="s">
        <v>82</v>
      </c>
      <c r="F139" s="96" t="s">
        <v>80</v>
      </c>
      <c r="G139" s="71" t="s">
        <v>83</v>
      </c>
      <c r="H139" s="42">
        <v>265</v>
      </c>
      <c r="I139" s="48">
        <f t="shared" si="3"/>
        <v>265</v>
      </c>
    </row>
    <row r="140" spans="1:9" ht="65.25" customHeight="1">
      <c r="A140" s="61" t="s">
        <v>145</v>
      </c>
      <c r="B140" s="68" t="s">
        <v>146</v>
      </c>
      <c r="C140" s="71"/>
      <c r="D140" s="70" t="s">
        <v>147</v>
      </c>
      <c r="E140" s="61" t="s">
        <v>145</v>
      </c>
      <c r="F140" s="68" t="s">
        <v>146</v>
      </c>
      <c r="G140" s="71"/>
      <c r="H140" s="103">
        <f>SUM(H141)</f>
        <v>945.114</v>
      </c>
      <c r="I140" s="74">
        <f t="shared" si="3"/>
        <v>2186.3140000000003</v>
      </c>
    </row>
    <row r="141" spans="1:9" ht="358.5" customHeight="1">
      <c r="A141" s="45"/>
      <c r="B141" s="88"/>
      <c r="C141" s="71"/>
      <c r="D141" s="45"/>
      <c r="E141" s="45" t="s">
        <v>148</v>
      </c>
      <c r="F141" s="96" t="s">
        <v>149</v>
      </c>
      <c r="G141" s="71" t="s">
        <v>150</v>
      </c>
      <c r="H141" s="75">
        <v>945.114</v>
      </c>
      <c r="I141" s="74">
        <f t="shared" si="3"/>
        <v>945.114</v>
      </c>
    </row>
    <row r="142" spans="1:9" ht="69" customHeight="1">
      <c r="A142" s="69" t="s">
        <v>36</v>
      </c>
      <c r="B142" s="52" t="s">
        <v>37</v>
      </c>
      <c r="C142" s="71"/>
      <c r="D142" s="70" t="s">
        <v>38</v>
      </c>
      <c r="E142" s="69" t="s">
        <v>36</v>
      </c>
      <c r="F142" s="52" t="s">
        <v>37</v>
      </c>
      <c r="G142" s="80"/>
      <c r="H142" s="37">
        <f>SUM(H143:H160)</f>
        <v>457.1</v>
      </c>
      <c r="I142" s="48">
        <f t="shared" si="3"/>
        <v>12351.300000000001</v>
      </c>
    </row>
    <row r="143" spans="1:9" ht="69" customHeight="1">
      <c r="A143" s="43" t="s">
        <v>71</v>
      </c>
      <c r="B143" s="94" t="s">
        <v>72</v>
      </c>
      <c r="C143" s="71" t="s">
        <v>73</v>
      </c>
      <c r="D143" s="45" t="s">
        <v>74</v>
      </c>
      <c r="E143" s="43" t="s">
        <v>71</v>
      </c>
      <c r="F143" s="94" t="s">
        <v>72</v>
      </c>
      <c r="G143" s="71" t="s">
        <v>73</v>
      </c>
      <c r="H143" s="42">
        <v>-300</v>
      </c>
      <c r="I143" s="48">
        <f t="shared" si="3"/>
        <v>0</v>
      </c>
    </row>
    <row r="144" spans="1:9" ht="117" customHeight="1">
      <c r="A144" s="43" t="s">
        <v>76</v>
      </c>
      <c r="B144" s="72" t="s">
        <v>39</v>
      </c>
      <c r="C144" s="71" t="s">
        <v>75</v>
      </c>
      <c r="D144" s="71">
        <v>1960</v>
      </c>
      <c r="E144" s="43" t="s">
        <v>76</v>
      </c>
      <c r="F144" s="72" t="s">
        <v>39</v>
      </c>
      <c r="G144" s="71" t="s">
        <v>75</v>
      </c>
      <c r="H144" s="42">
        <v>-1960</v>
      </c>
      <c r="I144" s="48">
        <f t="shared" si="3"/>
        <v>0</v>
      </c>
    </row>
    <row r="145" spans="1:9" ht="128.25" customHeight="1">
      <c r="A145" s="43"/>
      <c r="B145" s="72"/>
      <c r="C145" s="71"/>
      <c r="D145" s="71"/>
      <c r="E145" s="43" t="s">
        <v>76</v>
      </c>
      <c r="F145" s="72" t="s">
        <v>39</v>
      </c>
      <c r="G145" s="71" t="s">
        <v>246</v>
      </c>
      <c r="H145" s="42">
        <v>2558</v>
      </c>
      <c r="I145" s="48">
        <f t="shared" si="3"/>
        <v>2558</v>
      </c>
    </row>
    <row r="146" spans="1:9" ht="136.5" customHeight="1">
      <c r="A146" s="69"/>
      <c r="B146" s="52"/>
      <c r="C146" s="71"/>
      <c r="D146" s="70"/>
      <c r="E146" s="43" t="s">
        <v>76</v>
      </c>
      <c r="F146" s="72" t="s">
        <v>39</v>
      </c>
      <c r="G146" s="71" t="s">
        <v>77</v>
      </c>
      <c r="H146" s="42">
        <v>320</v>
      </c>
      <c r="I146" s="48">
        <f t="shared" si="3"/>
        <v>320</v>
      </c>
    </row>
    <row r="147" spans="1:9" ht="105.75" customHeight="1">
      <c r="A147" s="69"/>
      <c r="B147" s="52"/>
      <c r="C147" s="71"/>
      <c r="D147" s="70"/>
      <c r="E147" s="43" t="s">
        <v>76</v>
      </c>
      <c r="F147" s="72" t="s">
        <v>39</v>
      </c>
      <c r="G147" s="71" t="s">
        <v>78</v>
      </c>
      <c r="H147" s="42">
        <v>86.1</v>
      </c>
      <c r="I147" s="48">
        <f t="shared" si="3"/>
        <v>86.1</v>
      </c>
    </row>
    <row r="148" spans="1:9" ht="85.5" customHeight="1">
      <c r="A148" s="83">
        <v>1014081</v>
      </c>
      <c r="B148" s="72" t="s">
        <v>39</v>
      </c>
      <c r="C148" s="71" t="s">
        <v>40</v>
      </c>
      <c r="D148" s="45" t="s">
        <v>41</v>
      </c>
      <c r="E148" s="83">
        <v>1014081</v>
      </c>
      <c r="F148" s="72" t="s">
        <v>39</v>
      </c>
      <c r="G148" s="71" t="s">
        <v>40</v>
      </c>
      <c r="H148" s="42">
        <v>-5</v>
      </c>
      <c r="I148" s="48">
        <f aca="true" t="shared" si="4" ref="I148:I179">H148+D148</f>
        <v>0</v>
      </c>
    </row>
    <row r="149" spans="1:9" ht="117" customHeight="1">
      <c r="A149" s="83">
        <v>1014081</v>
      </c>
      <c r="B149" s="72" t="s">
        <v>39</v>
      </c>
      <c r="C149" s="81" t="s">
        <v>42</v>
      </c>
      <c r="D149" s="45" t="s">
        <v>43</v>
      </c>
      <c r="E149" s="83">
        <v>1014081</v>
      </c>
      <c r="F149" s="72" t="s">
        <v>39</v>
      </c>
      <c r="G149" s="81" t="s">
        <v>42</v>
      </c>
      <c r="H149" s="84">
        <v>-395.634</v>
      </c>
      <c r="I149" s="85">
        <f t="shared" si="4"/>
        <v>0</v>
      </c>
    </row>
    <row r="150" spans="1:9" ht="93.75" customHeight="1">
      <c r="A150" s="69"/>
      <c r="B150" s="68"/>
      <c r="C150" s="81"/>
      <c r="D150" s="70"/>
      <c r="E150" s="83">
        <v>1014081</v>
      </c>
      <c r="F150" s="72" t="s">
        <v>39</v>
      </c>
      <c r="G150" s="81" t="s">
        <v>44</v>
      </c>
      <c r="H150" s="84">
        <v>400.634</v>
      </c>
      <c r="I150" s="85">
        <f t="shared" si="4"/>
        <v>400.634</v>
      </c>
    </row>
    <row r="151" spans="1:9" ht="105" customHeight="1">
      <c r="A151" s="43" t="s">
        <v>93</v>
      </c>
      <c r="B151" s="98" t="s">
        <v>20</v>
      </c>
      <c r="C151" s="71" t="s">
        <v>92</v>
      </c>
      <c r="D151" s="45" t="s">
        <v>94</v>
      </c>
      <c r="E151" s="43" t="s">
        <v>93</v>
      </c>
      <c r="F151" s="98" t="s">
        <v>20</v>
      </c>
      <c r="G151" s="71" t="s">
        <v>92</v>
      </c>
      <c r="H151" s="92">
        <v>-199</v>
      </c>
      <c r="I151" s="91">
        <f t="shared" si="4"/>
        <v>1</v>
      </c>
    </row>
    <row r="152" spans="1:9" ht="126.75" customHeight="1">
      <c r="A152" s="69"/>
      <c r="B152" s="68"/>
      <c r="C152" s="81"/>
      <c r="D152" s="70"/>
      <c r="E152" s="43" t="s">
        <v>93</v>
      </c>
      <c r="F152" s="98" t="s">
        <v>20</v>
      </c>
      <c r="G152" s="71" t="s">
        <v>95</v>
      </c>
      <c r="H152" s="92">
        <v>199</v>
      </c>
      <c r="I152" s="91">
        <f t="shared" si="4"/>
        <v>199</v>
      </c>
    </row>
    <row r="153" spans="1:9" ht="182.25" customHeight="1">
      <c r="A153" s="43" t="s">
        <v>107</v>
      </c>
      <c r="B153" s="98" t="s">
        <v>108</v>
      </c>
      <c r="C153" s="71" t="s">
        <v>109</v>
      </c>
      <c r="D153" s="42">
        <v>600</v>
      </c>
      <c r="E153" s="43" t="s">
        <v>107</v>
      </c>
      <c r="F153" s="98" t="s">
        <v>108</v>
      </c>
      <c r="G153" s="71" t="s">
        <v>109</v>
      </c>
      <c r="H153" s="42">
        <v>-600</v>
      </c>
      <c r="I153" s="91">
        <f t="shared" si="4"/>
        <v>0</v>
      </c>
    </row>
    <row r="154" spans="1:9" ht="178.5" customHeight="1">
      <c r="A154" s="69"/>
      <c r="B154" s="68"/>
      <c r="C154" s="81"/>
      <c r="D154" s="70"/>
      <c r="E154" s="43" t="s">
        <v>107</v>
      </c>
      <c r="F154" s="98" t="s">
        <v>108</v>
      </c>
      <c r="G154" s="71" t="s">
        <v>110</v>
      </c>
      <c r="H154" s="92">
        <v>600</v>
      </c>
      <c r="I154" s="91">
        <f t="shared" si="4"/>
        <v>600</v>
      </c>
    </row>
    <row r="155" spans="1:9" ht="84" customHeight="1">
      <c r="A155" s="43" t="s">
        <v>71</v>
      </c>
      <c r="B155" s="94" t="s">
        <v>72</v>
      </c>
      <c r="C155" s="71" t="s">
        <v>128</v>
      </c>
      <c r="D155" s="45" t="s">
        <v>64</v>
      </c>
      <c r="E155" s="43" t="s">
        <v>71</v>
      </c>
      <c r="F155" s="94" t="s">
        <v>72</v>
      </c>
      <c r="G155" s="71" t="s">
        <v>128</v>
      </c>
      <c r="H155" s="92">
        <v>-250</v>
      </c>
      <c r="I155" s="91">
        <f t="shared" si="4"/>
        <v>0</v>
      </c>
    </row>
    <row r="156" spans="1:9" ht="79.5" customHeight="1">
      <c r="A156" s="69"/>
      <c r="B156" s="68"/>
      <c r="C156" s="81"/>
      <c r="D156" s="70"/>
      <c r="E156" s="43" t="s">
        <v>71</v>
      </c>
      <c r="F156" s="94" t="s">
        <v>72</v>
      </c>
      <c r="G156" s="71" t="s">
        <v>129</v>
      </c>
      <c r="H156" s="92">
        <v>250</v>
      </c>
      <c r="I156" s="91">
        <f t="shared" si="4"/>
        <v>250</v>
      </c>
    </row>
    <row r="157" spans="1:9" ht="115.5" customHeight="1">
      <c r="A157" s="83">
        <v>1014060</v>
      </c>
      <c r="B157" s="94" t="s">
        <v>111</v>
      </c>
      <c r="C157" s="71" t="s">
        <v>252</v>
      </c>
      <c r="D157" s="70" t="s">
        <v>253</v>
      </c>
      <c r="E157" s="83">
        <v>1014060</v>
      </c>
      <c r="F157" s="94" t="s">
        <v>111</v>
      </c>
      <c r="G157" s="71" t="s">
        <v>252</v>
      </c>
      <c r="H157" s="92">
        <v>50</v>
      </c>
      <c r="I157" s="91">
        <f t="shared" si="4"/>
        <v>160</v>
      </c>
    </row>
    <row r="158" spans="1:9" ht="107.25" customHeight="1">
      <c r="A158" s="83">
        <v>1014060</v>
      </c>
      <c r="B158" s="94" t="s">
        <v>111</v>
      </c>
      <c r="C158" s="71" t="s">
        <v>112</v>
      </c>
      <c r="D158" s="42">
        <v>47</v>
      </c>
      <c r="E158" s="83">
        <v>1014060</v>
      </c>
      <c r="F158" s="94" t="s">
        <v>111</v>
      </c>
      <c r="G158" s="71" t="s">
        <v>112</v>
      </c>
      <c r="H158" s="92">
        <v>-47</v>
      </c>
      <c r="I158" s="91">
        <f t="shared" si="4"/>
        <v>0</v>
      </c>
    </row>
    <row r="159" spans="1:9" ht="102.75" customHeight="1">
      <c r="A159" s="83">
        <v>1014060</v>
      </c>
      <c r="B159" s="94" t="s">
        <v>111</v>
      </c>
      <c r="C159" s="71" t="s">
        <v>113</v>
      </c>
      <c r="D159" s="42">
        <v>50</v>
      </c>
      <c r="E159" s="83">
        <v>1014060</v>
      </c>
      <c r="F159" s="94" t="s">
        <v>111</v>
      </c>
      <c r="G159" s="71" t="s">
        <v>113</v>
      </c>
      <c r="H159" s="92">
        <v>-50</v>
      </c>
      <c r="I159" s="91">
        <f t="shared" si="4"/>
        <v>0</v>
      </c>
    </row>
    <row r="160" spans="1:9" ht="109.5" customHeight="1">
      <c r="A160" s="94">
        <v>1014030</v>
      </c>
      <c r="B160" s="94" t="s">
        <v>72</v>
      </c>
      <c r="C160" s="71" t="s">
        <v>101</v>
      </c>
      <c r="D160" s="45" t="s">
        <v>102</v>
      </c>
      <c r="E160" s="94">
        <v>1014030</v>
      </c>
      <c r="F160" s="94" t="s">
        <v>72</v>
      </c>
      <c r="G160" s="71" t="s">
        <v>101</v>
      </c>
      <c r="H160" s="92">
        <v>-200</v>
      </c>
      <c r="I160" s="91">
        <f t="shared" si="4"/>
        <v>0</v>
      </c>
    </row>
    <row r="161" spans="1:9" ht="63.75" customHeight="1">
      <c r="A161" s="101">
        <v>1110000</v>
      </c>
      <c r="B161" s="68" t="s">
        <v>124</v>
      </c>
      <c r="C161" s="82"/>
      <c r="D161" s="70" t="s">
        <v>125</v>
      </c>
      <c r="E161" s="101">
        <v>1110000</v>
      </c>
      <c r="F161" s="68" t="s">
        <v>124</v>
      </c>
      <c r="G161" s="82"/>
      <c r="H161" s="93">
        <f>SUM(H162:H171)</f>
        <v>2599</v>
      </c>
      <c r="I161" s="91">
        <f t="shared" si="4"/>
        <v>25307.5</v>
      </c>
    </row>
    <row r="162" spans="1:9" ht="154.5" customHeight="1">
      <c r="A162" s="94"/>
      <c r="B162" s="68"/>
      <c r="C162" s="82"/>
      <c r="D162" s="45"/>
      <c r="E162" s="94">
        <v>1116083</v>
      </c>
      <c r="F162" s="94" t="s">
        <v>126</v>
      </c>
      <c r="G162" s="94" t="s">
        <v>127</v>
      </c>
      <c r="H162" s="92">
        <v>2249</v>
      </c>
      <c r="I162" s="91">
        <f t="shared" si="4"/>
        <v>2249</v>
      </c>
    </row>
    <row r="163" spans="1:9" ht="88.5" customHeight="1">
      <c r="A163" s="94"/>
      <c r="B163" s="68"/>
      <c r="C163" s="82"/>
      <c r="D163" s="45"/>
      <c r="E163" s="94">
        <v>1117693</v>
      </c>
      <c r="F163" s="94" t="s">
        <v>152</v>
      </c>
      <c r="G163" s="94" t="s">
        <v>153</v>
      </c>
      <c r="H163" s="92">
        <v>250</v>
      </c>
      <c r="I163" s="91">
        <f t="shared" si="4"/>
        <v>250</v>
      </c>
    </row>
    <row r="164" spans="1:9" ht="112.5" customHeight="1">
      <c r="A164" s="94">
        <v>1115031</v>
      </c>
      <c r="B164" s="102" t="s">
        <v>133</v>
      </c>
      <c r="C164" s="71" t="s">
        <v>134</v>
      </c>
      <c r="D164" s="45" t="s">
        <v>136</v>
      </c>
      <c r="E164" s="94">
        <v>1115031</v>
      </c>
      <c r="F164" s="102" t="s">
        <v>133</v>
      </c>
      <c r="G164" s="71" t="s">
        <v>134</v>
      </c>
      <c r="H164" s="92">
        <v>-400</v>
      </c>
      <c r="I164" s="91">
        <f t="shared" si="4"/>
        <v>0</v>
      </c>
    </row>
    <row r="165" spans="1:9" ht="119.25" customHeight="1">
      <c r="A165" s="94">
        <v>1115031</v>
      </c>
      <c r="B165" s="102" t="s">
        <v>133</v>
      </c>
      <c r="C165" s="71" t="s">
        <v>135</v>
      </c>
      <c r="D165" s="45" t="s">
        <v>137</v>
      </c>
      <c r="E165" s="94">
        <v>1115031</v>
      </c>
      <c r="F165" s="102" t="s">
        <v>133</v>
      </c>
      <c r="G165" s="71" t="s">
        <v>135</v>
      </c>
      <c r="H165" s="92">
        <v>-80</v>
      </c>
      <c r="I165" s="91">
        <f t="shared" si="4"/>
        <v>0</v>
      </c>
    </row>
    <row r="166" spans="1:9" ht="137.25" customHeight="1">
      <c r="A166" s="94"/>
      <c r="B166" s="102"/>
      <c r="C166" s="82"/>
      <c r="D166" s="45"/>
      <c r="E166" s="94">
        <v>1115031</v>
      </c>
      <c r="F166" s="102" t="s">
        <v>133</v>
      </c>
      <c r="G166" s="82" t="s">
        <v>138</v>
      </c>
      <c r="H166" s="92">
        <v>480</v>
      </c>
      <c r="I166" s="91">
        <f t="shared" si="4"/>
        <v>480</v>
      </c>
    </row>
    <row r="167" spans="1:9" ht="87.75" customHeight="1">
      <c r="A167" s="94">
        <v>1115031</v>
      </c>
      <c r="B167" s="102" t="s">
        <v>133</v>
      </c>
      <c r="C167" s="71" t="s">
        <v>139</v>
      </c>
      <c r="D167" s="45" t="s">
        <v>232</v>
      </c>
      <c r="E167" s="94">
        <v>1115031</v>
      </c>
      <c r="F167" s="102" t="s">
        <v>133</v>
      </c>
      <c r="G167" s="71" t="s">
        <v>139</v>
      </c>
      <c r="H167" s="92">
        <v>-7100</v>
      </c>
      <c r="I167" s="91">
        <f t="shared" si="4"/>
        <v>0</v>
      </c>
    </row>
    <row r="168" spans="1:9" ht="119.25" customHeight="1">
      <c r="A168" s="94"/>
      <c r="B168" s="102"/>
      <c r="C168" s="82"/>
      <c r="D168" s="45"/>
      <c r="E168" s="94">
        <v>1115031</v>
      </c>
      <c r="F168" s="102" t="s">
        <v>133</v>
      </c>
      <c r="G168" s="71" t="s">
        <v>140</v>
      </c>
      <c r="H168" s="92">
        <v>7100</v>
      </c>
      <c r="I168" s="91">
        <f t="shared" si="4"/>
        <v>7100</v>
      </c>
    </row>
    <row r="169" spans="1:9" ht="99" customHeight="1">
      <c r="A169" s="94">
        <v>1113241</v>
      </c>
      <c r="B169" s="102" t="s">
        <v>141</v>
      </c>
      <c r="C169" s="82" t="s">
        <v>142</v>
      </c>
      <c r="D169" s="45" t="s">
        <v>143</v>
      </c>
      <c r="E169" s="94">
        <v>1113241</v>
      </c>
      <c r="F169" s="102" t="s">
        <v>141</v>
      </c>
      <c r="G169" s="82" t="s">
        <v>142</v>
      </c>
      <c r="H169" s="92">
        <v>-25</v>
      </c>
      <c r="I169" s="91">
        <f t="shared" si="4"/>
        <v>0</v>
      </c>
    </row>
    <row r="170" spans="1:9" ht="99" customHeight="1">
      <c r="A170" s="94"/>
      <c r="B170" s="102"/>
      <c r="C170" s="82"/>
      <c r="D170" s="45"/>
      <c r="E170" s="94">
        <v>1113241</v>
      </c>
      <c r="F170" s="102" t="s">
        <v>141</v>
      </c>
      <c r="G170" s="82" t="s">
        <v>251</v>
      </c>
      <c r="H170" s="92">
        <v>100</v>
      </c>
      <c r="I170" s="91">
        <f t="shared" si="4"/>
        <v>100</v>
      </c>
    </row>
    <row r="171" spans="1:9" ht="145.5" customHeight="1">
      <c r="A171" s="94"/>
      <c r="B171" s="102"/>
      <c r="C171" s="82"/>
      <c r="D171" s="45"/>
      <c r="E171" s="94">
        <v>1113241</v>
      </c>
      <c r="F171" s="102" t="s">
        <v>141</v>
      </c>
      <c r="G171" s="82" t="s">
        <v>144</v>
      </c>
      <c r="H171" s="92">
        <v>25</v>
      </c>
      <c r="I171" s="91">
        <f t="shared" si="4"/>
        <v>25</v>
      </c>
    </row>
    <row r="172" spans="1:9" ht="72.75" customHeight="1">
      <c r="A172" s="69" t="s">
        <v>65</v>
      </c>
      <c r="B172" s="68" t="s">
        <v>66</v>
      </c>
      <c r="C172" s="81"/>
      <c r="D172" s="70" t="s">
        <v>67</v>
      </c>
      <c r="E172" s="69" t="s">
        <v>65</v>
      </c>
      <c r="F172" s="68" t="s">
        <v>66</v>
      </c>
      <c r="G172" s="81"/>
      <c r="H172" s="93">
        <f>SUM(H173:H177)</f>
        <v>99</v>
      </c>
      <c r="I172" s="91">
        <f t="shared" si="4"/>
        <v>1475.2</v>
      </c>
    </row>
    <row r="173" spans="1:9" ht="73.5" customHeight="1">
      <c r="A173" s="69"/>
      <c r="B173" s="68"/>
      <c r="C173" s="81"/>
      <c r="D173" s="70"/>
      <c r="E173" s="43" t="s">
        <v>68</v>
      </c>
      <c r="F173" s="54" t="s">
        <v>69</v>
      </c>
      <c r="G173" s="81" t="s">
        <v>70</v>
      </c>
      <c r="H173" s="92">
        <v>99</v>
      </c>
      <c r="I173" s="91">
        <f t="shared" si="4"/>
        <v>99</v>
      </c>
    </row>
    <row r="174" spans="1:9" ht="73.5" customHeight="1">
      <c r="A174" s="43" t="s">
        <v>68</v>
      </c>
      <c r="B174" s="54" t="s">
        <v>69</v>
      </c>
      <c r="C174" s="81" t="s">
        <v>233</v>
      </c>
      <c r="D174" s="45" t="s">
        <v>234</v>
      </c>
      <c r="E174" s="43" t="s">
        <v>68</v>
      </c>
      <c r="F174" s="54" t="s">
        <v>69</v>
      </c>
      <c r="G174" s="81" t="s">
        <v>233</v>
      </c>
      <c r="H174" s="92">
        <v>-130</v>
      </c>
      <c r="I174" s="91">
        <f t="shared" si="4"/>
        <v>0</v>
      </c>
    </row>
    <row r="175" spans="1:9" ht="73.5" customHeight="1">
      <c r="A175" s="69"/>
      <c r="B175" s="68"/>
      <c r="C175" s="81"/>
      <c r="D175" s="70"/>
      <c r="E175" s="43" t="s">
        <v>68</v>
      </c>
      <c r="F175" s="54" t="s">
        <v>69</v>
      </c>
      <c r="G175" s="81" t="s">
        <v>235</v>
      </c>
      <c r="H175" s="92">
        <v>130</v>
      </c>
      <c r="I175" s="91">
        <f t="shared" si="4"/>
        <v>130</v>
      </c>
    </row>
    <row r="176" spans="1:9" ht="73.5" customHeight="1">
      <c r="A176" s="43" t="s">
        <v>68</v>
      </c>
      <c r="B176" s="54" t="s">
        <v>69</v>
      </c>
      <c r="C176" s="81" t="s">
        <v>237</v>
      </c>
      <c r="D176" s="45" t="s">
        <v>236</v>
      </c>
      <c r="E176" s="43" t="s">
        <v>68</v>
      </c>
      <c r="F176" s="54" t="s">
        <v>69</v>
      </c>
      <c r="G176" s="81" t="s">
        <v>237</v>
      </c>
      <c r="H176" s="92">
        <v>-500</v>
      </c>
      <c r="I176" s="91">
        <f t="shared" si="4"/>
        <v>0</v>
      </c>
    </row>
    <row r="177" spans="1:9" ht="73.5" customHeight="1">
      <c r="A177" s="69"/>
      <c r="B177" s="68"/>
      <c r="C177" s="81"/>
      <c r="D177" s="70"/>
      <c r="E177" s="43" t="s">
        <v>68</v>
      </c>
      <c r="F177" s="54" t="s">
        <v>69</v>
      </c>
      <c r="G177" s="81" t="s">
        <v>238</v>
      </c>
      <c r="H177" s="92">
        <v>500</v>
      </c>
      <c r="I177" s="91">
        <f t="shared" si="4"/>
        <v>500</v>
      </c>
    </row>
    <row r="178" spans="1:9" ht="58.5" customHeight="1">
      <c r="A178" s="69" t="s">
        <v>114</v>
      </c>
      <c r="B178" s="68" t="s">
        <v>115</v>
      </c>
      <c r="C178" s="81"/>
      <c r="D178" s="70" t="s">
        <v>116</v>
      </c>
      <c r="E178" s="69" t="s">
        <v>114</v>
      </c>
      <c r="F178" s="68" t="s">
        <v>115</v>
      </c>
      <c r="G178" s="81"/>
      <c r="H178" s="93">
        <f>SUM(H179)</f>
        <v>-6227</v>
      </c>
      <c r="I178" s="91">
        <f t="shared" si="4"/>
        <v>16983.1</v>
      </c>
    </row>
    <row r="179" spans="1:9" ht="107.25" customHeight="1">
      <c r="A179" s="43" t="s">
        <v>117</v>
      </c>
      <c r="B179" s="99" t="s">
        <v>118</v>
      </c>
      <c r="C179" s="71" t="s">
        <v>119</v>
      </c>
      <c r="D179" s="45" t="s">
        <v>120</v>
      </c>
      <c r="E179" s="43" t="s">
        <v>117</v>
      </c>
      <c r="F179" s="99" t="s">
        <v>118</v>
      </c>
      <c r="G179" s="71" t="s">
        <v>119</v>
      </c>
      <c r="H179" s="92">
        <v>-6227</v>
      </c>
      <c r="I179" s="91">
        <f t="shared" si="4"/>
        <v>16883.1</v>
      </c>
    </row>
    <row r="180" spans="1:9" ht="32.25" customHeight="1">
      <c r="A180" s="55"/>
      <c r="B180" s="56" t="s">
        <v>15</v>
      </c>
      <c r="C180" s="44"/>
      <c r="D180" s="57">
        <v>338577.4</v>
      </c>
      <c r="E180" s="55"/>
      <c r="F180" s="58"/>
      <c r="G180" s="44"/>
      <c r="H180" s="104">
        <f>H172+H142+H132+H47+H44+H20+H178+H161+H140</f>
        <v>11346.128000000002</v>
      </c>
      <c r="I180" s="74">
        <f>D180+H180</f>
        <v>349923.52800000005</v>
      </c>
    </row>
    <row r="181" spans="1:9" ht="15.75">
      <c r="A181" s="66"/>
      <c r="B181" s="7" t="s">
        <v>14</v>
      </c>
      <c r="C181" s="67"/>
      <c r="D181" s="7"/>
      <c r="E181" s="7"/>
      <c r="F181" s="7" t="s">
        <v>12</v>
      </c>
      <c r="G181" s="60"/>
      <c r="H181" s="59"/>
      <c r="I181" s="59"/>
    </row>
    <row r="182" spans="1:9" ht="15.75" customHeight="1">
      <c r="A182" s="9"/>
      <c r="C182" s="11"/>
      <c r="I182" s="9"/>
    </row>
    <row r="183" spans="3:5" ht="15.75">
      <c r="C183" s="11"/>
      <c r="D183" s="7"/>
      <c r="E183" s="7"/>
    </row>
    <row r="184" ht="12.75" customHeight="1">
      <c r="C184" s="97"/>
    </row>
    <row r="185" ht="12.75" customHeight="1">
      <c r="C185" s="11"/>
    </row>
    <row r="186" spans="3:4" ht="12.75" customHeight="1">
      <c r="C186" s="11"/>
      <c r="D186" s="12"/>
    </row>
    <row r="187" ht="12.75" customHeight="1">
      <c r="C187" s="11"/>
    </row>
  </sheetData>
  <sheetProtection/>
  <mergeCells count="10">
    <mergeCell ref="A5:H5"/>
    <mergeCell ref="A7:H7"/>
    <mergeCell ref="A8:H8"/>
    <mergeCell ref="A11:D11"/>
    <mergeCell ref="E11:H11"/>
    <mergeCell ref="I11:I13"/>
    <mergeCell ref="C12:C13"/>
    <mergeCell ref="D12:D13"/>
    <mergeCell ref="G12:G13"/>
    <mergeCell ref="H12:H13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87" zoomScaleNormal="87" zoomScaleSheetLayoutView="87" zoomScalePageLayoutView="0" workbookViewId="0" topLeftCell="A1">
      <selection activeCell="H3" sqref="H3"/>
    </sheetView>
  </sheetViews>
  <sheetFormatPr defaultColWidth="9.00390625" defaultRowHeight="12.75"/>
  <cols>
    <col min="1" max="1" width="11.75390625" style="108" customWidth="1"/>
    <col min="2" max="3" width="13.375" style="108" customWidth="1"/>
    <col min="4" max="4" width="35.00390625" style="108" customWidth="1"/>
    <col min="5" max="5" width="35.375" style="108" customWidth="1"/>
    <col min="6" max="7" width="13.875" style="108" customWidth="1"/>
    <col min="8" max="8" width="18.00390625" style="108" customWidth="1"/>
    <col min="9" max="16384" width="9.125" style="108" customWidth="1"/>
  </cols>
  <sheetData>
    <row r="1" spans="7:8" ht="15.75">
      <c r="G1" s="109"/>
      <c r="H1" s="110" t="s">
        <v>254</v>
      </c>
    </row>
    <row r="2" spans="7:8" ht="15.75">
      <c r="G2" s="109"/>
      <c r="H2" s="110" t="s">
        <v>271</v>
      </c>
    </row>
    <row r="3" spans="7:8" ht="15.75">
      <c r="G3" s="109"/>
      <c r="H3" s="110"/>
    </row>
    <row r="4" ht="15.75">
      <c r="H4" s="111"/>
    </row>
    <row r="5" spans="1:8" ht="41.25" customHeight="1">
      <c r="A5" s="140" t="s">
        <v>255</v>
      </c>
      <c r="B5" s="140"/>
      <c r="C5" s="140"/>
      <c r="D5" s="140"/>
      <c r="E5" s="140"/>
      <c r="F5" s="140"/>
      <c r="G5" s="140"/>
      <c r="H5" s="140"/>
    </row>
    <row r="6" spans="2:8" ht="18.75">
      <c r="B6" s="112"/>
      <c r="C6" s="112"/>
      <c r="H6" s="113" t="s">
        <v>256</v>
      </c>
    </row>
    <row r="7" spans="1:8" ht="127.5" customHeight="1">
      <c r="A7" s="114" t="s">
        <v>257</v>
      </c>
      <c r="B7" s="114" t="s">
        <v>258</v>
      </c>
      <c r="C7" s="114" t="s">
        <v>259</v>
      </c>
      <c r="D7" s="115" t="s">
        <v>260</v>
      </c>
      <c r="E7" s="116" t="s">
        <v>261</v>
      </c>
      <c r="F7" s="117" t="s">
        <v>262</v>
      </c>
      <c r="G7" s="117" t="s">
        <v>263</v>
      </c>
      <c r="H7" s="117" t="s">
        <v>264</v>
      </c>
    </row>
    <row r="8" spans="1:8" ht="23.25" customHeight="1">
      <c r="A8" s="118" t="s">
        <v>18</v>
      </c>
      <c r="B8" s="119"/>
      <c r="C8" s="119"/>
      <c r="D8" s="120" t="s">
        <v>17</v>
      </c>
      <c r="E8" s="121"/>
      <c r="F8" s="122">
        <v>1102</v>
      </c>
      <c r="G8" s="122">
        <v>2444</v>
      </c>
      <c r="H8" s="122">
        <v>3546</v>
      </c>
    </row>
    <row r="9" spans="1:8" ht="59.25" customHeight="1">
      <c r="A9" s="64" t="s">
        <v>265</v>
      </c>
      <c r="B9" s="123" t="s">
        <v>266</v>
      </c>
      <c r="C9" s="123" t="s">
        <v>267</v>
      </c>
      <c r="D9" s="124" t="s">
        <v>268</v>
      </c>
      <c r="E9" s="125" t="s">
        <v>269</v>
      </c>
      <c r="F9" s="126">
        <v>-438</v>
      </c>
      <c r="G9" s="126"/>
      <c r="H9" s="127">
        <v>-438</v>
      </c>
    </row>
    <row r="10" spans="1:8" ht="69.75" customHeight="1">
      <c r="A10" s="64" t="s">
        <v>265</v>
      </c>
      <c r="B10" s="123" t="s">
        <v>266</v>
      </c>
      <c r="C10" s="123" t="s">
        <v>267</v>
      </c>
      <c r="D10" s="124" t="s">
        <v>268</v>
      </c>
      <c r="E10" s="125" t="s">
        <v>270</v>
      </c>
      <c r="F10" s="126">
        <v>438</v>
      </c>
      <c r="G10" s="126"/>
      <c r="H10" s="127">
        <v>438</v>
      </c>
    </row>
    <row r="11" spans="1:8" ht="40.5" customHeight="1">
      <c r="A11" s="128"/>
      <c r="B11" s="125"/>
      <c r="C11" s="125"/>
      <c r="D11" s="129" t="s">
        <v>3</v>
      </c>
      <c r="E11" s="129"/>
      <c r="F11" s="130">
        <v>162435.1</v>
      </c>
      <c r="G11" s="130">
        <v>278611.1</v>
      </c>
      <c r="H11" s="130">
        <f>F11+G11</f>
        <v>441046.19999999995</v>
      </c>
    </row>
    <row r="12" spans="2:7" ht="15.75">
      <c r="B12" s="131"/>
      <c r="C12" s="131"/>
      <c r="D12" s="132" t="s">
        <v>14</v>
      </c>
      <c r="E12" s="132"/>
      <c r="F12" s="132" t="s">
        <v>12</v>
      </c>
      <c r="G12" s="131"/>
    </row>
  </sheetData>
  <sheetProtection/>
  <mergeCells count="1">
    <mergeCell ref="A5:H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d03-Vyshnovska</cp:lastModifiedBy>
  <cp:lastPrinted>2018-06-14T13:51:56Z</cp:lastPrinted>
  <dcterms:created xsi:type="dcterms:W3CDTF">2010-07-12T20:21:48Z</dcterms:created>
  <dcterms:modified xsi:type="dcterms:W3CDTF">2018-06-21T12:27:54Z</dcterms:modified>
  <cp:category/>
  <cp:version/>
  <cp:contentType/>
  <cp:contentStatus/>
</cp:coreProperties>
</file>